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c\Procurement\BUYERS\Buyer PUR3 Fac &amp; LE\BIDS\2020\3-20 Courthouse Security\FINAL\"/>
    </mc:Choice>
  </mc:AlternateContent>
  <bookViews>
    <workbookView xWindow="0" yWindow="0" windowWidth="28800" windowHeight="14085"/>
  </bookViews>
  <sheets>
    <sheet name="RFP 3-20  EXHIBIT B" sheetId="1" r:id="rId1"/>
  </sheets>
  <definedNames>
    <definedName name="_xlnm.Print_Area" localSheetId="0">'RFP 3-20  EXHIBIT B'!$A$1:$K$26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23" i="1" l="1"/>
  <c r="J22" i="1"/>
  <c r="J21" i="1"/>
  <c r="J18" i="1"/>
  <c r="J17" i="1"/>
  <c r="J24" i="1" l="1"/>
  <c r="F24" i="1" l="1"/>
  <c r="E24" i="1"/>
  <c r="F19" i="1"/>
  <c r="E19" i="1"/>
  <c r="E25" i="1" l="1"/>
  <c r="F25" i="1"/>
  <c r="J19" i="1" l="1"/>
  <c r="J25" i="1"/>
</calcChain>
</file>

<file path=xl/sharedStrings.xml><?xml version="1.0" encoding="utf-8"?>
<sst xmlns="http://schemas.openxmlformats.org/spreadsheetml/2006/main" count="32" uniqueCount="31">
  <si>
    <t>https://TeamHCSO.com.</t>
  </si>
  <si>
    <t xml:space="preserve">(The Excel file will automatically calculate the annual cost for the positions and hours indicated.)  </t>
  </si>
  <si>
    <t>POSITIONS</t>
  </si>
  <si>
    <t>ANNUAL TOTALS</t>
  </si>
  <si>
    <t xml:space="preserve">COURTHOUSE COMPLEX - TAMPA, PLANT CITY COURTHOUSE, </t>
  </si>
  <si>
    <t>COUNTY CENTER COMPLEX</t>
  </si>
  <si>
    <t>N/A</t>
  </si>
  <si>
    <t>Armed Supervisor</t>
  </si>
  <si>
    <t>Armed Security Officer</t>
  </si>
  <si>
    <t/>
  </si>
  <si>
    <t>JUVENILE ASSESSMENT CENTER</t>
  </si>
  <si>
    <t xml:space="preserve">Unarmed Supervisor </t>
  </si>
  <si>
    <t>GRAND TOTALS</t>
  </si>
  <si>
    <t xml:space="preserve">Minimum Hourly Wage Paid </t>
  </si>
  <si>
    <t>Unarmed Lead</t>
  </si>
  <si>
    <t>HOURS</t>
  </si>
  <si>
    <t>RATES</t>
  </si>
  <si>
    <t>BILLABLE</t>
  </si>
  <si>
    <t>HOURLY BILLING</t>
  </si>
  <si>
    <t>Overtime / Holiday</t>
  </si>
  <si>
    <t>Unarmed Security Officer</t>
  </si>
  <si>
    <t>Number      of FTEs</t>
  </si>
  <si>
    <t xml:space="preserve">Straight-    Time  </t>
  </si>
  <si>
    <t>This file has been made available at the Purchasing/Bid Lists webpage at:</t>
  </si>
  <si>
    <t>Scheduled          per Week</t>
  </si>
  <si>
    <t xml:space="preserve">RATES for Straight-Time and Overtime / Holiday below. </t>
  </si>
  <si>
    <t>Update ONLY the Minimum Hourly Wage Paid, and the HOURLY BILLING</t>
  </si>
  <si>
    <r>
      <rPr>
        <b/>
        <sz val="12"/>
        <color theme="9" tint="-0.499984740745262"/>
        <rFont val="Times New Roman"/>
        <family val="1"/>
      </rPr>
      <t>EXHIBIT B</t>
    </r>
    <r>
      <rPr>
        <sz val="12"/>
        <color theme="9" tint="-0.499984740745262"/>
        <rFont val="Times New Roman"/>
        <family val="1"/>
      </rPr>
      <t xml:space="preserve"> MUST be updated electonically using this MS Excel file.</t>
    </r>
  </si>
  <si>
    <r>
      <t xml:space="preserve">Contract Manager </t>
    </r>
    <r>
      <rPr>
        <i/>
        <sz val="10"/>
        <color theme="9" tint="-0.499984740745262"/>
        <rFont val="Times New Roman"/>
        <family val="1"/>
      </rPr>
      <t>(Not paid by HCSO)</t>
    </r>
    <r>
      <rPr>
        <i/>
        <sz val="12"/>
        <color theme="9" tint="-0.499984740745262"/>
        <rFont val="Times New Roman"/>
        <family val="1"/>
      </rPr>
      <t xml:space="preserve"> </t>
    </r>
  </si>
  <si>
    <t xml:space="preserve">Subtotal - Juvenile Assessment Center:  </t>
  </si>
  <si>
    <t xml:space="preserve">Subtotal - Courthouse Complex: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</si>
</sst>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#,##0.0_);[Red]\(#,##0.0\)"/>
  </numFmts>
  <fonts count="13" x14ac:knownFonts="1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u/>
      <sz val="12"/>
      <color theme="9" tint="-0.499984740745262"/>
      <name val="Times New Roman"/>
      <family val="1"/>
    </font>
    <font>
      <sz val="11"/>
      <color theme="9" tint="-0.499984740745262"/>
      <name val="Times New Roman"/>
      <family val="1"/>
    </font>
    <font>
      <sz val="14"/>
      <color theme="9" tint="-0.499984740745262"/>
      <name val="Times New Roman"/>
      <family val="1"/>
    </font>
    <font>
      <sz val="10"/>
      <color theme="9" tint="-0.499984740745262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i/>
      <sz val="10"/>
      <color theme="9" tint="-0.499984740745262"/>
      <name val="Times New Roman"/>
      <family val="1"/>
    </font>
    <font>
      <i/>
      <sz val="12"/>
      <color theme="9" tint="-0.499984740745262"/>
      <name val="Times New Roman"/>
      <family val="1"/>
    </font>
    <font>
      <b/>
      <i/>
      <sz val="12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 style="thick">
        <color auto="1"/>
      </right>
      <top style="thick">
        <color indexed="64"/>
      </top>
      <bottom/>
      <diagonal/>
    </border>
    <border>
      <left style="thick">
        <color rgb="FFFF0000"/>
      </left>
      <right style="thick">
        <color auto="1"/>
      </right>
      <top/>
      <bottom/>
      <diagonal/>
    </border>
    <border>
      <left style="thick">
        <color rgb="FFFF0000"/>
      </left>
      <right style="thick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theme="9" tint="-0.499984740745262"/>
      </left>
      <right style="thin">
        <color theme="9" tint="-0.499984740745262"/>
      </right>
      <top style="thick">
        <color theme="9" tint="-0.499984740745262"/>
      </top>
      <bottom/>
      <diagonal/>
    </border>
    <border>
      <left style="thin">
        <color theme="9" tint="-0.499984740745262"/>
      </left>
      <right style="thick">
        <color rgb="FFFF0000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ck">
        <color rgb="FFFF0000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thick">
        <color rgb="FFFF0000"/>
      </right>
      <top/>
      <bottom style="medium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9" tint="-0.499984740745262"/>
      </left>
      <right style="thin">
        <color indexed="64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ck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ck">
        <color rgb="FFFF0000"/>
      </left>
      <right style="thick">
        <color rgb="FFFF0000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9" tint="-0.499984740745262"/>
      </left>
      <right style="thin">
        <color indexed="64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 style="thin">
        <color indexed="64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ck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n">
        <color theme="9" tint="-0.499984740745262"/>
      </bottom>
      <diagonal/>
    </border>
    <border>
      <left style="thick">
        <color rgb="FFFF0000"/>
      </left>
      <right style="thick">
        <color rgb="FFFF0000"/>
      </right>
      <top style="thin">
        <color theme="9" tint="-0.499984740745262"/>
      </top>
      <bottom style="medium">
        <color rgb="FFFF0000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ck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rgb="FFFF0000"/>
      </left>
      <right style="thick">
        <color rgb="FFFF0000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3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1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Protection="1"/>
    <xf numFmtId="165" fontId="5" fillId="2" borderId="0" xfId="0" applyNumberFormat="1" applyFont="1" applyFill="1" applyBorder="1" applyProtection="1"/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top" wrapText="1"/>
    </xf>
    <xf numFmtId="49" fontId="3" fillId="3" borderId="13" xfId="0" applyNumberFormat="1" applyFont="1" applyFill="1" applyBorder="1" applyAlignment="1" applyProtection="1">
      <alignment horizontal="center" vertical="top" wrapText="1"/>
    </xf>
    <xf numFmtId="49" fontId="3" fillId="3" borderId="10" xfId="0" applyNumberFormat="1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vertical="top" wrapText="1"/>
    </xf>
    <xf numFmtId="49" fontId="8" fillId="3" borderId="9" xfId="0" applyNumberFormat="1" applyFont="1" applyFill="1" applyBorder="1" applyAlignment="1" applyProtection="1">
      <alignment horizontal="center" wrapText="1"/>
    </xf>
    <xf numFmtId="49" fontId="8" fillId="3" borderId="14" xfId="0" applyNumberFormat="1" applyFont="1" applyFill="1" applyBorder="1" applyAlignment="1" applyProtection="1">
      <alignment horizontal="center" wrapText="1"/>
    </xf>
    <xf numFmtId="49" fontId="8" fillId="3" borderId="11" xfId="0" applyNumberFormat="1" applyFont="1" applyFill="1" applyBorder="1" applyAlignment="1" applyProtection="1">
      <alignment horizontal="center" wrapText="1"/>
    </xf>
    <xf numFmtId="164" fontId="3" fillId="3" borderId="17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wrapText="1"/>
    </xf>
    <xf numFmtId="165" fontId="5" fillId="2" borderId="0" xfId="0" applyNumberFormat="1" applyFont="1" applyFill="1" applyBorder="1" applyAlignment="1" applyProtection="1">
      <alignment horizontal="center" wrapText="1"/>
    </xf>
    <xf numFmtId="49" fontId="8" fillId="3" borderId="21" xfId="0" applyNumberFormat="1" applyFont="1" applyFill="1" applyBorder="1" applyAlignment="1" applyProtection="1">
      <alignment vertical="center" wrapText="1"/>
    </xf>
    <xf numFmtId="49" fontId="3" fillId="3" borderId="22" xfId="0" applyNumberFormat="1" applyFont="1" applyFill="1" applyBorder="1" applyAlignment="1" applyProtection="1">
      <alignment horizontal="center" wrapText="1"/>
    </xf>
    <xf numFmtId="49" fontId="3" fillId="3" borderId="25" xfId="0" applyNumberFormat="1" applyFont="1" applyFill="1" applyBorder="1" applyAlignment="1" applyProtection="1">
      <alignment horizontal="center" vertical="top" wrapText="1"/>
    </xf>
    <xf numFmtId="49" fontId="3" fillId="3" borderId="24" xfId="0" applyNumberFormat="1" applyFont="1" applyFill="1" applyBorder="1" applyAlignment="1" applyProtection="1">
      <alignment horizontal="center" vertical="top" wrapText="1"/>
    </xf>
    <xf numFmtId="49" fontId="8" fillId="3" borderId="26" xfId="0" applyNumberFormat="1" applyFont="1" applyFill="1" applyBorder="1" applyAlignment="1" applyProtection="1">
      <alignment horizontal="center" wrapText="1"/>
    </xf>
    <xf numFmtId="49" fontId="8" fillId="3" borderId="27" xfId="0" applyNumberFormat="1" applyFont="1" applyFill="1" applyBorder="1" applyAlignment="1" applyProtection="1">
      <alignment horizontal="center" wrapText="1"/>
    </xf>
    <xf numFmtId="165" fontId="2" fillId="2" borderId="39" xfId="0" applyNumberFormat="1" applyFont="1" applyFill="1" applyBorder="1" applyAlignment="1" applyProtection="1">
      <alignment horizontal="right" vertical="center" indent="1"/>
    </xf>
    <xf numFmtId="165" fontId="2" fillId="2" borderId="44" xfId="0" applyNumberFormat="1" applyFont="1" applyFill="1" applyBorder="1" applyAlignment="1" applyProtection="1">
      <alignment horizontal="right" vertical="center" indent="1"/>
    </xf>
    <xf numFmtId="165" fontId="2" fillId="2" borderId="50" xfId="0" applyNumberFormat="1" applyFont="1" applyFill="1" applyBorder="1" applyAlignment="1" applyProtection="1">
      <alignment horizontal="right" vertical="center" indent="1"/>
    </xf>
    <xf numFmtId="165" fontId="3" fillId="2" borderId="3" xfId="0" applyNumberFormat="1" applyFont="1" applyFill="1" applyBorder="1" applyAlignment="1" applyProtection="1">
      <alignment horizontal="right" vertical="center" indent="1"/>
    </xf>
    <xf numFmtId="165" fontId="2" fillId="2" borderId="45" xfId="0" applyNumberFormat="1" applyFont="1" applyFill="1" applyBorder="1" applyAlignment="1" applyProtection="1">
      <alignment horizontal="right" vertical="center" indent="1"/>
    </xf>
    <xf numFmtId="44" fontId="2" fillId="2" borderId="54" xfId="0" applyNumberFormat="1" applyFont="1" applyFill="1" applyBorder="1" applyAlignment="1" applyProtection="1">
      <alignment horizontal="right" vertical="center" indent="1"/>
      <protection locked="0"/>
    </xf>
    <xf numFmtId="44" fontId="2" fillId="2" borderId="47" xfId="0" applyNumberFormat="1" applyFont="1" applyFill="1" applyBorder="1" applyAlignment="1" applyProtection="1">
      <alignment horizontal="right" vertical="center" indent="1"/>
    </xf>
    <xf numFmtId="44" fontId="2" fillId="2" borderId="46" xfId="0" applyNumberFormat="1" applyFont="1" applyFill="1" applyBorder="1" applyAlignment="1" applyProtection="1">
      <alignment horizontal="right" vertical="center" indent="1"/>
      <protection locked="0"/>
    </xf>
    <xf numFmtId="165" fontId="2" fillId="2" borderId="51" xfId="0" applyNumberFormat="1" applyFont="1" applyFill="1" applyBorder="1" applyAlignment="1" applyProtection="1">
      <alignment horizontal="right" vertical="center" indent="1"/>
    </xf>
    <xf numFmtId="44" fontId="2" fillId="2" borderId="55" xfId="0" applyNumberFormat="1" applyFont="1" applyFill="1" applyBorder="1" applyAlignment="1" applyProtection="1">
      <alignment horizontal="right" vertical="center" indent="1"/>
      <protection locked="0"/>
    </xf>
    <xf numFmtId="44" fontId="2" fillId="2" borderId="52" xfId="0" applyNumberFormat="1" applyFont="1" applyFill="1" applyBorder="1" applyAlignment="1" applyProtection="1">
      <alignment horizontal="right" vertical="center" indent="1"/>
    </xf>
    <xf numFmtId="44" fontId="3" fillId="2" borderId="56" xfId="0" applyNumberFormat="1" applyFont="1" applyFill="1" applyBorder="1" applyAlignment="1" applyProtection="1">
      <alignment horizontal="right" vertical="center" indent="1"/>
    </xf>
    <xf numFmtId="165" fontId="2" fillId="2" borderId="61" xfId="0" applyNumberFormat="1" applyFont="1" applyFill="1" applyBorder="1" applyAlignment="1" applyProtection="1">
      <alignment horizontal="right" vertical="center" indent="1"/>
    </xf>
    <xf numFmtId="44" fontId="2" fillId="2" borderId="62" xfId="0" applyNumberFormat="1" applyFont="1" applyFill="1" applyBorder="1" applyAlignment="1" applyProtection="1">
      <alignment horizontal="right" vertical="center" indent="1"/>
    </xf>
    <xf numFmtId="165" fontId="2" fillId="2" borderId="64" xfId="0" applyNumberFormat="1" applyFont="1" applyFill="1" applyBorder="1" applyAlignment="1" applyProtection="1">
      <alignment horizontal="right" vertical="center" indent="1"/>
    </xf>
    <xf numFmtId="44" fontId="2" fillId="2" borderId="65" xfId="0" applyNumberFormat="1" applyFont="1" applyFill="1" applyBorder="1" applyAlignment="1" applyProtection="1">
      <alignment horizontal="right" vertical="center" indent="1"/>
    </xf>
    <xf numFmtId="165" fontId="2" fillId="2" borderId="67" xfId="0" applyNumberFormat="1" applyFont="1" applyFill="1" applyBorder="1" applyAlignment="1" applyProtection="1">
      <alignment horizontal="right" vertical="center" indent="1"/>
    </xf>
    <xf numFmtId="44" fontId="2" fillId="2" borderId="68" xfId="0" applyNumberFormat="1" applyFont="1" applyFill="1" applyBorder="1" applyAlignment="1" applyProtection="1">
      <alignment horizontal="right" vertical="center" indent="1"/>
      <protection locked="0"/>
    </xf>
    <xf numFmtId="44" fontId="2" fillId="2" borderId="69" xfId="0" applyNumberFormat="1" applyFont="1" applyFill="1" applyBorder="1" applyAlignment="1" applyProtection="1">
      <alignment horizontal="right" vertical="center" indent="1"/>
    </xf>
    <xf numFmtId="165" fontId="3" fillId="2" borderId="70" xfId="0" applyNumberFormat="1" applyFont="1" applyFill="1" applyBorder="1" applyAlignment="1" applyProtection="1">
      <alignment horizontal="right" vertical="center" indent="1"/>
    </xf>
    <xf numFmtId="44" fontId="3" fillId="2" borderId="71" xfId="0" applyNumberFormat="1" applyFont="1" applyFill="1" applyBorder="1" applyAlignment="1" applyProtection="1">
      <alignment horizontal="right" vertical="center" indent="1"/>
    </xf>
    <xf numFmtId="165" fontId="3" fillId="2" borderId="72" xfId="0" applyNumberFormat="1" applyFont="1" applyFill="1" applyBorder="1" applyAlignment="1" applyProtection="1">
      <alignment horizontal="right" vertical="center" indent="1"/>
    </xf>
    <xf numFmtId="44" fontId="3" fillId="2" borderId="73" xfId="0" applyNumberFormat="1" applyFont="1" applyFill="1" applyBorder="1" applyAlignment="1" applyProtection="1">
      <alignment horizontal="right" vertical="center" indent="1"/>
    </xf>
    <xf numFmtId="49" fontId="8" fillId="3" borderId="24" xfId="0" applyNumberFormat="1" applyFont="1" applyFill="1" applyBorder="1" applyAlignment="1" applyProtection="1">
      <alignment horizontal="center" wrapText="1"/>
    </xf>
    <xf numFmtId="164" fontId="3" fillId="3" borderId="16" xfId="0" applyNumberFormat="1" applyFont="1" applyFill="1" applyBorder="1" applyAlignment="1" applyProtection="1">
      <alignment horizontal="center" wrapText="1"/>
    </xf>
    <xf numFmtId="0" fontId="2" fillId="2" borderId="70" xfId="0" applyFont="1" applyFill="1" applyBorder="1" applyAlignment="1" applyProtection="1">
      <alignment horizontal="right" vertical="center" indent="1"/>
    </xf>
    <xf numFmtId="0" fontId="2" fillId="2" borderId="72" xfId="0" applyFont="1" applyFill="1" applyBorder="1" applyAlignment="1" applyProtection="1">
      <alignment horizontal="right" vertical="center" indent="1"/>
    </xf>
    <xf numFmtId="0" fontId="3" fillId="2" borderId="5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75" xfId="0" applyFont="1" applyFill="1" applyBorder="1" applyAlignment="1" applyProtection="1">
      <alignment horizontal="right" vertical="center"/>
    </xf>
    <xf numFmtId="0" fontId="3" fillId="2" borderId="70" xfId="0" applyFont="1" applyFill="1" applyBorder="1" applyAlignment="1" applyProtection="1">
      <alignment horizontal="right" vertical="center"/>
    </xf>
    <xf numFmtId="0" fontId="9" fillId="4" borderId="57" xfId="0" applyFont="1" applyFill="1" applyBorder="1" applyAlignment="1" applyProtection="1">
      <alignment horizontal="center" vertical="center"/>
    </xf>
    <xf numFmtId="0" fontId="9" fillId="4" borderId="58" xfId="0" applyFont="1" applyFill="1" applyBorder="1" applyAlignment="1" applyProtection="1">
      <alignment horizontal="center" vertical="center"/>
    </xf>
    <xf numFmtId="0" fontId="9" fillId="4" borderId="59" xfId="0" applyFont="1" applyFill="1" applyBorder="1" applyAlignment="1" applyProtection="1">
      <alignment horizontal="center" vertical="center"/>
    </xf>
    <xf numFmtId="49" fontId="8" fillId="3" borderId="23" xfId="0" applyNumberFormat="1" applyFont="1" applyFill="1" applyBorder="1" applyAlignment="1" applyProtection="1">
      <alignment horizontal="center" wrapText="1"/>
    </xf>
    <xf numFmtId="49" fontId="8" fillId="3" borderId="24" xfId="0" applyNumberFormat="1" applyFont="1" applyFill="1" applyBorder="1" applyAlignment="1" applyProtection="1">
      <alignment horizontal="center" wrapText="1"/>
    </xf>
    <xf numFmtId="164" fontId="2" fillId="2" borderId="48" xfId="0" applyNumberFormat="1" applyFont="1" applyFill="1" applyBorder="1" applyAlignment="1" applyProtection="1">
      <alignment horizontal="left" vertical="center" wrapText="1" indent="1"/>
    </xf>
    <xf numFmtId="164" fontId="2" fillId="2" borderId="49" xfId="0" applyNumberFormat="1" applyFont="1" applyFill="1" applyBorder="1" applyAlignment="1" applyProtection="1">
      <alignment horizontal="left" vertical="center" wrapText="1" indent="1"/>
    </xf>
    <xf numFmtId="164" fontId="2" fillId="2" borderId="50" xfId="0" applyNumberFormat="1" applyFont="1" applyFill="1" applyBorder="1" applyAlignment="1" applyProtection="1">
      <alignment horizontal="left" vertical="center" wrapText="1" indent="1"/>
    </xf>
    <xf numFmtId="164" fontId="2" fillId="2" borderId="60" xfId="0" applyNumberFormat="1" applyFont="1" applyFill="1" applyBorder="1" applyAlignment="1" applyProtection="1">
      <alignment horizontal="left" vertical="center" wrapText="1" indent="1"/>
    </xf>
    <xf numFmtId="164" fontId="2" fillId="2" borderId="61" xfId="0" applyNumberFormat="1" applyFont="1" applyFill="1" applyBorder="1" applyAlignment="1" applyProtection="1">
      <alignment horizontal="left" vertical="center" wrapText="1" indent="1"/>
    </xf>
    <xf numFmtId="164" fontId="2" fillId="2" borderId="66" xfId="0" applyNumberFormat="1" applyFont="1" applyFill="1" applyBorder="1" applyAlignment="1" applyProtection="1">
      <alignment horizontal="left" vertical="center" wrapText="1" indent="1"/>
    </xf>
    <xf numFmtId="164" fontId="2" fillId="2" borderId="67" xfId="0" applyNumberFormat="1" applyFont="1" applyFill="1" applyBorder="1" applyAlignment="1" applyProtection="1">
      <alignment horizontal="left" vertical="center" wrapText="1" indent="1"/>
    </xf>
    <xf numFmtId="164" fontId="2" fillId="2" borderId="63" xfId="0" applyNumberFormat="1" applyFont="1" applyFill="1" applyBorder="1" applyAlignment="1" applyProtection="1">
      <alignment horizontal="left" vertical="center" wrapText="1" indent="1"/>
    </xf>
    <xf numFmtId="164" fontId="2" fillId="2" borderId="64" xfId="0" applyNumberFormat="1" applyFont="1" applyFill="1" applyBorder="1" applyAlignment="1" applyProtection="1">
      <alignment horizontal="left" vertical="center" wrapText="1" indent="1"/>
    </xf>
    <xf numFmtId="0" fontId="3" fillId="2" borderId="2" xfId="0" applyFont="1" applyFill="1" applyBorder="1" applyAlignment="1" applyProtection="1">
      <alignment horizontal="right" vertical="center" indent="1"/>
    </xf>
    <xf numFmtId="0" fontId="3" fillId="2" borderId="0" xfId="0" applyFont="1" applyFill="1" applyBorder="1" applyAlignment="1" applyProtection="1">
      <alignment horizontal="right" vertical="center" indent="1"/>
    </xf>
    <xf numFmtId="0" fontId="3" fillId="2" borderId="6" xfId="0" applyFont="1" applyFill="1" applyBorder="1" applyAlignment="1" applyProtection="1">
      <alignment horizontal="right" vertical="center" indent="1"/>
    </xf>
    <xf numFmtId="0" fontId="2" fillId="2" borderId="37" xfId="0" applyFont="1" applyFill="1" applyBorder="1" applyAlignment="1" applyProtection="1">
      <alignment horizontal="left" vertical="center" indent="1"/>
    </xf>
    <xf numFmtId="0" fontId="2" fillId="2" borderId="38" xfId="0" applyFont="1" applyFill="1" applyBorder="1" applyAlignment="1" applyProtection="1">
      <alignment horizontal="left" vertical="center" indent="1"/>
    </xf>
    <xf numFmtId="0" fontId="2" fillId="2" borderId="39" xfId="0" applyFont="1" applyFill="1" applyBorder="1" applyAlignment="1" applyProtection="1">
      <alignment horizontal="left" vertical="center" indent="1"/>
    </xf>
    <xf numFmtId="49" fontId="8" fillId="3" borderId="31" xfId="0" applyNumberFormat="1" applyFont="1" applyFill="1" applyBorder="1" applyAlignment="1" applyProtection="1">
      <alignment horizontal="center" wrapText="1"/>
    </xf>
    <xf numFmtId="49" fontId="8" fillId="3" borderId="32" xfId="0" applyNumberFormat="1" applyFont="1" applyFill="1" applyBorder="1" applyAlignment="1" applyProtection="1">
      <alignment horizontal="center" wrapText="1"/>
    </xf>
    <xf numFmtId="49" fontId="8" fillId="3" borderId="33" xfId="0" applyNumberFormat="1" applyFont="1" applyFill="1" applyBorder="1" applyAlignment="1" applyProtection="1">
      <alignment horizontal="center" wrapText="1"/>
    </xf>
    <xf numFmtId="0" fontId="3" fillId="2" borderId="76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center" vertical="center"/>
    </xf>
    <xf numFmtId="164" fontId="2" fillId="2" borderId="42" xfId="0" applyNumberFormat="1" applyFont="1" applyFill="1" applyBorder="1" applyAlignment="1" applyProtection="1">
      <alignment horizontal="left" vertical="center" wrapText="1" indent="1"/>
    </xf>
    <xf numFmtId="164" fontId="2" fillId="2" borderId="43" xfId="0" applyNumberFormat="1" applyFont="1" applyFill="1" applyBorder="1" applyAlignment="1" applyProtection="1">
      <alignment horizontal="left" vertical="center" wrapText="1" indent="1"/>
    </xf>
    <xf numFmtId="164" fontId="2" fillId="2" borderId="44" xfId="0" applyNumberFormat="1" applyFont="1" applyFill="1" applyBorder="1" applyAlignment="1" applyProtection="1">
      <alignment horizontal="left" vertical="center" wrapText="1" indent="1"/>
    </xf>
    <xf numFmtId="0" fontId="9" fillId="4" borderId="34" xfId="0" applyFont="1" applyFill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horizontal="center" wrapText="1"/>
    </xf>
    <xf numFmtId="0" fontId="9" fillId="4" borderId="35" xfId="0" applyFont="1" applyFill="1" applyBorder="1" applyAlignment="1" applyProtection="1">
      <alignment horizontal="center" wrapText="1"/>
    </xf>
    <xf numFmtId="0" fontId="9" fillId="4" borderId="31" xfId="0" applyFont="1" applyFill="1" applyBorder="1" applyAlignment="1" applyProtection="1">
      <alignment horizontal="center" vertical="top" wrapText="1"/>
    </xf>
    <xf numFmtId="0" fontId="9" fillId="4" borderId="32" xfId="0" applyFont="1" applyFill="1" applyBorder="1" applyAlignment="1" applyProtection="1">
      <alignment horizontal="center" vertical="top" wrapText="1"/>
    </xf>
    <xf numFmtId="0" fontId="9" fillId="4" borderId="36" xfId="0" applyFont="1" applyFill="1" applyBorder="1" applyAlignment="1" applyProtection="1">
      <alignment horizontal="center" vertical="top" wrapText="1"/>
    </xf>
    <xf numFmtId="0" fontId="4" fillId="2" borderId="0" xfId="1" applyFont="1" applyFill="1" applyBorder="1" applyAlignment="1" applyProtection="1">
      <alignment horizontal="left" wrapText="1"/>
    </xf>
    <xf numFmtId="49" fontId="12" fillId="2" borderId="40" xfId="0" applyNumberFormat="1" applyFont="1" applyFill="1" applyBorder="1" applyAlignment="1" applyProtection="1">
      <alignment horizontal="center" vertical="center"/>
    </xf>
    <xf numFmtId="49" fontId="12" fillId="2" borderId="53" xfId="0" applyNumberFormat="1" applyFont="1" applyFill="1" applyBorder="1" applyAlignment="1" applyProtection="1">
      <alignment horizontal="center" vertical="center"/>
    </xf>
    <xf numFmtId="49" fontId="12" fillId="2" borderId="4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49" fontId="3" fillId="3" borderId="8" xfId="0" applyNumberFormat="1" applyFont="1" applyFill="1" applyBorder="1" applyAlignment="1" applyProtection="1">
      <alignment horizontal="center" vertical="top" wrapText="1"/>
    </xf>
    <xf numFmtId="0" fontId="3" fillId="2" borderId="18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19" xfId="0" applyFont="1" applyFill="1" applyBorder="1" applyAlignment="1" applyProtection="1">
      <alignment horizontal="center" wrapText="1"/>
    </xf>
    <xf numFmtId="49" fontId="8" fillId="3" borderId="28" xfId="0" applyNumberFormat="1" applyFont="1" applyFill="1" applyBorder="1" applyAlignment="1" applyProtection="1">
      <alignment horizontal="center" vertical="center" wrapText="1"/>
    </xf>
    <xf numFmtId="49" fontId="8" fillId="3" borderId="29" xfId="0" applyNumberFormat="1" applyFont="1" applyFill="1" applyBorder="1" applyAlignment="1" applyProtection="1">
      <alignment horizontal="center" vertical="center" wrapText="1"/>
    </xf>
    <xf numFmtId="49" fontId="8" fillId="3" borderId="30" xfId="0" applyNumberFormat="1" applyFont="1" applyFill="1" applyBorder="1" applyAlignment="1" applyProtection="1">
      <alignment horizontal="center" vertical="center" wrapText="1"/>
    </xf>
    <xf numFmtId="164" fontId="3" fillId="3" borderId="15" xfId="0" applyNumberFormat="1" applyFont="1" applyFill="1" applyBorder="1" applyAlignment="1" applyProtection="1">
      <alignment horizontal="center" wrapText="1"/>
    </xf>
    <xf numFmtId="164" fontId="3" fillId="3" borderId="16" xfId="0" applyNumberFormat="1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 wrapText="1"/>
    </xf>
    <xf numFmtId="49" fontId="3" fillId="3" borderId="7" xfId="0" applyNumberFormat="1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20" xfId="0" applyFont="1" applyFill="1" applyBorder="1" applyAlignment="1" applyProtection="1">
      <alignment horizontal="center" vertical="top" wrapText="1"/>
    </xf>
    <xf numFmtId="0" fontId="3" fillId="2" borderId="11" xfId="0" applyFont="1" applyFill="1" applyBorder="1" applyAlignment="1" applyProtection="1">
      <alignment horizontal="center" vertical="top" wrapText="1"/>
    </xf>
    <xf numFmtId="49" fontId="3" fillId="3" borderId="23" xfId="0" applyNumberFormat="1" applyFont="1" applyFill="1" applyBorder="1" applyAlignment="1" applyProtection="1">
      <alignment horizontal="center" wrapText="1"/>
    </xf>
    <xf numFmtId="49" fontId="3" fillId="3" borderId="24" xfId="0" applyNumberFormat="1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695325</xdr:colOff>
      <xdr:row>10</xdr:row>
      <xdr:rowOff>152400</xdr:rowOff>
    </xdr:from>
    <xdr:to>
      <xdr:col>7</xdr:col>
      <xdr:colOff>857230</xdr:colOff>
      <xdr:row>10</xdr:row>
      <xdr:rowOff>371448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950" y="2447925"/>
          <a:ext cx="161905" cy="219048"/>
        </a:xfrm>
        <a:prstGeom prst="rect">
          <a:avLst/>
        </a:prstGeom>
      </xdr:spPr>
    </xdr:pic>
    <xdr:clientData/>
  </xdr:twoCellAnchor>
  <xdr:twoCellAnchor editAs="oneCell">
    <xdr:from>
      <xdr:col>9</xdr:col>
      <xdr:colOff>390525</xdr:colOff>
      <xdr:row>10</xdr:row>
      <xdr:rowOff>76200</xdr:rowOff>
    </xdr:from>
    <xdr:to>
      <xdr:col>9</xdr:col>
      <xdr:colOff>1190525</xdr:colOff>
      <xdr:row>10</xdr:row>
      <xdr:rowOff>304771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5275" y="2400300"/>
          <a:ext cx="800000" cy="228571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781050</xdr:colOff>
      <xdr:row>8</xdr:row>
      <xdr:rowOff>266700</xdr:rowOff>
    </xdr:from>
    <xdr:to>
      <xdr:col>5</xdr:col>
      <xdr:colOff>895329</xdr:colOff>
      <xdr:row>9</xdr:row>
      <xdr:rowOff>209519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3337"/>
        <a:stretch/>
      </xdr:blipFill>
      <xdr:spPr>
        <a:xfrm>
          <a:off x="4552950" y="2047875"/>
          <a:ext cx="114279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hcso.com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Normal="100" workbookViewId="0">
      <selection activeCell="G17" sqref="G17"/>
    </sheetView>
  </sheetViews>
  <sheetFormatPr defaultRowHeight="18.75" x14ac:dyDescent="0.3"/>
  <cols>
    <col min="1" max="1" width="2.5" style="5" customWidth="1"/>
    <col min="2" max="2" width="14.125" style="5" customWidth="1"/>
    <col min="3" max="3" width="11.625" style="5" customWidth="1"/>
    <col min="4" max="4" width="10.125" style="5" customWidth="1"/>
    <col min="5" max="5" width="11.125" style="5" customWidth="1"/>
    <col min="6" max="6" width="12.125" style="5" customWidth="1"/>
    <col min="7" max="7" width="12.375" style="5" customWidth="1"/>
    <col min="8" max="8" width="12.375" style="6" customWidth="1"/>
    <col min="9" max="9" width="12.375" style="5" customWidth="1"/>
    <col min="10" max="10" width="20.75" style="5" customWidth="1"/>
    <col min="11" max="11" width="2.375" style="5" customWidth="1"/>
    <col min="12" max="12" width="9" style="5"/>
    <col min="13" max="13" width="9" style="7"/>
    <col min="14" max="16384" width="9" style="5"/>
  </cols>
  <sheetData>
    <row r="1" spans="1:22" s="3" customFormat="1" ht="18.75" customHeight="1" x14ac:dyDescent="0.25">
      <c r="A1" s="1"/>
      <c r="B1" s="1"/>
      <c r="C1" s="115" t="s">
        <v>27</v>
      </c>
      <c r="D1" s="115"/>
      <c r="E1" s="115"/>
      <c r="F1" s="115"/>
      <c r="G1" s="115"/>
      <c r="H1" s="115"/>
      <c r="I1" s="115"/>
      <c r="J1" s="2"/>
    </row>
    <row r="2" spans="1:22" s="3" customFormat="1" ht="18.75" customHeight="1" x14ac:dyDescent="0.25">
      <c r="A2" s="1"/>
      <c r="B2" s="1"/>
      <c r="C2" s="1"/>
      <c r="D2" s="1"/>
      <c r="E2" s="1"/>
      <c r="F2" s="4"/>
      <c r="G2" s="4" t="s">
        <v>23</v>
      </c>
      <c r="H2" s="101" t="s">
        <v>0</v>
      </c>
      <c r="I2" s="101"/>
      <c r="J2" s="101"/>
    </row>
    <row r="3" spans="1:22" s="3" customFormat="1" ht="15.75" x14ac:dyDescent="0.25">
      <c r="B3" s="4"/>
      <c r="C3" s="4"/>
      <c r="D3" s="4"/>
      <c r="E3" s="4"/>
      <c r="F3" s="4"/>
      <c r="G3" s="4"/>
      <c r="H3" s="4"/>
      <c r="I3" s="4"/>
      <c r="J3" s="2"/>
    </row>
    <row r="4" spans="1:22" ht="9.75" customHeight="1" thickBot="1" x14ac:dyDescent="0.35"/>
    <row r="5" spans="1:22" s="8" customFormat="1" ht="24" customHeight="1" thickTop="1" x14ac:dyDescent="0.3">
      <c r="B5" s="3"/>
      <c r="C5" s="107" t="s">
        <v>26</v>
      </c>
      <c r="D5" s="108"/>
      <c r="E5" s="108"/>
      <c r="F5" s="108"/>
      <c r="G5" s="108"/>
      <c r="H5" s="108"/>
      <c r="I5" s="109"/>
      <c r="J5" s="3"/>
      <c r="M5" s="9"/>
    </row>
    <row r="6" spans="1:22" s="8" customFormat="1" ht="24" customHeight="1" thickBot="1" x14ac:dyDescent="0.35">
      <c r="B6" s="3"/>
      <c r="C6" s="118" t="s">
        <v>25</v>
      </c>
      <c r="D6" s="119"/>
      <c r="E6" s="119"/>
      <c r="F6" s="119"/>
      <c r="G6" s="119"/>
      <c r="H6" s="119"/>
      <c r="I6" s="120"/>
      <c r="J6" s="3"/>
      <c r="M6" s="9"/>
    </row>
    <row r="7" spans="1:22" ht="19.5" thickTop="1" x14ac:dyDescent="0.3">
      <c r="B7" s="105" t="s">
        <v>1</v>
      </c>
      <c r="C7" s="105"/>
      <c r="D7" s="105"/>
      <c r="E7" s="105"/>
      <c r="F7" s="105"/>
      <c r="G7" s="105"/>
      <c r="H7" s="105"/>
      <c r="I7" s="105"/>
      <c r="J7" s="105"/>
      <c r="T7" s="8"/>
      <c r="U7" s="8"/>
    </row>
    <row r="8" spans="1:22" ht="9.75" customHeight="1" thickBot="1" x14ac:dyDescent="0.35">
      <c r="T8" s="8"/>
      <c r="U8" s="8"/>
    </row>
    <row r="9" spans="1:22" s="10" customFormat="1" ht="24" customHeight="1" thickTop="1" x14ac:dyDescent="0.25">
      <c r="B9" s="110"/>
      <c r="C9" s="111"/>
      <c r="D9" s="112"/>
      <c r="E9" s="28"/>
      <c r="F9" s="29" t="s">
        <v>17</v>
      </c>
      <c r="G9" s="116" t="s">
        <v>13</v>
      </c>
      <c r="H9" s="116" t="s">
        <v>18</v>
      </c>
      <c r="I9" s="116"/>
      <c r="J9" s="113" t="s">
        <v>3</v>
      </c>
      <c r="M9" s="11"/>
      <c r="Q9" s="5"/>
      <c r="R9" s="5"/>
      <c r="S9" s="5"/>
      <c r="T9" s="8"/>
      <c r="U9" s="8"/>
      <c r="V9" s="5"/>
    </row>
    <row r="10" spans="1:22" s="12" customFormat="1" ht="18.75" customHeight="1" x14ac:dyDescent="0.3">
      <c r="B10" s="69"/>
      <c r="C10" s="70"/>
      <c r="D10" s="70"/>
      <c r="E10" s="57"/>
      <c r="F10" s="30" t="s">
        <v>15</v>
      </c>
      <c r="G10" s="117"/>
      <c r="H10" s="106" t="s">
        <v>16</v>
      </c>
      <c r="I10" s="106"/>
      <c r="J10" s="114"/>
      <c r="M10" s="13"/>
      <c r="Q10" s="10"/>
      <c r="R10" s="10"/>
      <c r="S10" s="10"/>
      <c r="T10" s="8"/>
      <c r="U10" s="8"/>
      <c r="V10" s="10"/>
    </row>
    <row r="11" spans="1:22" s="14" customFormat="1" ht="30.75" customHeight="1" x14ac:dyDescent="0.25">
      <c r="B11" s="121" t="s">
        <v>2</v>
      </c>
      <c r="C11" s="122"/>
      <c r="D11" s="122"/>
      <c r="E11" s="31" t="s">
        <v>21</v>
      </c>
      <c r="F11" s="30" t="s">
        <v>24</v>
      </c>
      <c r="G11" s="117"/>
      <c r="H11" s="15" t="s">
        <v>22</v>
      </c>
      <c r="I11" s="16" t="s">
        <v>19</v>
      </c>
      <c r="J11" s="58"/>
      <c r="M11" s="17"/>
      <c r="Q11" s="12"/>
      <c r="R11" s="12"/>
      <c r="S11" s="12"/>
      <c r="T11" s="8"/>
      <c r="U11" s="12"/>
      <c r="V11" s="12"/>
    </row>
    <row r="12" spans="1:22" s="12" customFormat="1" ht="6" customHeight="1" thickBot="1" x14ac:dyDescent="0.35">
      <c r="B12" s="86"/>
      <c r="C12" s="87"/>
      <c r="D12" s="88"/>
      <c r="E12" s="32"/>
      <c r="F12" s="33"/>
      <c r="G12" s="18"/>
      <c r="H12" s="19"/>
      <c r="I12" s="20"/>
      <c r="J12" s="21"/>
      <c r="M12" s="13"/>
      <c r="T12" s="8"/>
    </row>
    <row r="13" spans="1:22" s="8" customFormat="1" ht="18.75" customHeight="1" x14ac:dyDescent="0.3">
      <c r="B13" s="95" t="s">
        <v>4</v>
      </c>
      <c r="C13" s="96"/>
      <c r="D13" s="96"/>
      <c r="E13" s="96"/>
      <c r="F13" s="96"/>
      <c r="G13" s="96"/>
      <c r="H13" s="96"/>
      <c r="I13" s="96"/>
      <c r="J13" s="97"/>
      <c r="M13" s="9"/>
      <c r="Q13" s="14"/>
      <c r="R13" s="14"/>
      <c r="S13" s="14"/>
      <c r="U13" s="14"/>
      <c r="V13" s="14"/>
    </row>
    <row r="14" spans="1:22" s="22" customFormat="1" ht="19.5" customHeight="1" thickBot="1" x14ac:dyDescent="0.3">
      <c r="B14" s="98" t="s">
        <v>5</v>
      </c>
      <c r="C14" s="99"/>
      <c r="D14" s="99"/>
      <c r="E14" s="99"/>
      <c r="F14" s="99"/>
      <c r="G14" s="99"/>
      <c r="H14" s="99"/>
      <c r="I14" s="99"/>
      <c r="J14" s="100"/>
      <c r="M14" s="23"/>
      <c r="Q14" s="12"/>
      <c r="R14" s="12"/>
      <c r="S14" s="12"/>
      <c r="T14" s="8"/>
      <c r="U14" s="12"/>
      <c r="V14" s="12"/>
    </row>
    <row r="15" spans="1:22" ht="19.5" customHeight="1" thickBot="1" x14ac:dyDescent="0.35">
      <c r="B15" s="83" t="s">
        <v>28</v>
      </c>
      <c r="C15" s="84"/>
      <c r="D15" s="85"/>
      <c r="E15" s="34">
        <v>1</v>
      </c>
      <c r="F15" s="102" t="s">
        <v>6</v>
      </c>
      <c r="G15" s="103"/>
      <c r="H15" s="103"/>
      <c r="I15" s="103"/>
      <c r="J15" s="104"/>
      <c r="Q15" s="8"/>
      <c r="R15" s="8"/>
      <c r="S15" s="8"/>
      <c r="T15" s="8"/>
      <c r="U15" s="8"/>
      <c r="V15" s="8"/>
    </row>
    <row r="16" spans="1:22" x14ac:dyDescent="0.3">
      <c r="B16" s="92" t="s">
        <v>7</v>
      </c>
      <c r="C16" s="93"/>
      <c r="D16" s="94"/>
      <c r="E16" s="35">
        <v>5</v>
      </c>
      <c r="F16" s="38">
        <v>200</v>
      </c>
      <c r="G16" s="39">
        <v>0</v>
      </c>
      <c r="H16" s="39">
        <v>0</v>
      </c>
      <c r="I16" s="39">
        <v>0</v>
      </c>
      <c r="J16" s="40">
        <f>F16*H16*52</f>
        <v>0</v>
      </c>
      <c r="Q16" s="22"/>
      <c r="R16" s="22"/>
      <c r="S16" s="22"/>
      <c r="U16" s="22"/>
      <c r="V16" s="22"/>
    </row>
    <row r="17" spans="2:22" ht="19.5" customHeight="1" x14ac:dyDescent="0.3">
      <c r="B17" s="92" t="s">
        <v>8</v>
      </c>
      <c r="C17" s="93"/>
      <c r="D17" s="94"/>
      <c r="E17" s="35">
        <v>34</v>
      </c>
      <c r="F17" s="38">
        <v>1360</v>
      </c>
      <c r="G17" s="41">
        <v>0</v>
      </c>
      <c r="H17" s="41">
        <v>0</v>
      </c>
      <c r="I17" s="41">
        <v>0</v>
      </c>
      <c r="J17" s="40">
        <f t="shared" ref="J17:J18" si="0">F17*H17*52</f>
        <v>0</v>
      </c>
      <c r="S17" s="22"/>
      <c r="T17" s="8"/>
    </row>
    <row r="18" spans="2:22" ht="19.5" thickBot="1" x14ac:dyDescent="0.35">
      <c r="B18" s="71" t="s">
        <v>20</v>
      </c>
      <c r="C18" s="72"/>
      <c r="D18" s="73"/>
      <c r="E18" s="36">
        <v>19</v>
      </c>
      <c r="F18" s="42">
        <v>759</v>
      </c>
      <c r="G18" s="43">
        <v>0</v>
      </c>
      <c r="H18" s="43">
        <v>0</v>
      </c>
      <c r="I18" s="43">
        <v>0</v>
      </c>
      <c r="J18" s="44">
        <f t="shared" si="0"/>
        <v>0</v>
      </c>
      <c r="S18" s="22"/>
    </row>
    <row r="19" spans="2:22" s="24" customFormat="1" ht="19.5" thickBot="1" x14ac:dyDescent="0.3">
      <c r="B19" s="61" t="s">
        <v>30</v>
      </c>
      <c r="C19" s="62"/>
      <c r="D19" s="63"/>
      <c r="E19" s="37">
        <f>SUM(E13:E18)</f>
        <v>59</v>
      </c>
      <c r="F19" s="37">
        <f>SUM(F16+F17+F18)</f>
        <v>2319</v>
      </c>
      <c r="G19" s="80"/>
      <c r="H19" s="81"/>
      <c r="I19" s="82"/>
      <c r="J19" s="45">
        <f>SUM(J16:J18)</f>
        <v>0</v>
      </c>
      <c r="L19" s="24" t="s">
        <v>9</v>
      </c>
      <c r="M19" s="25"/>
      <c r="Q19" s="5"/>
      <c r="R19" s="5"/>
      <c r="S19" s="5"/>
      <c r="T19" s="5"/>
      <c r="U19" s="5"/>
      <c r="V19" s="5"/>
    </row>
    <row r="20" spans="2:22" ht="24.75" customHeight="1" thickBot="1" x14ac:dyDescent="0.35">
      <c r="B20" s="66" t="s">
        <v>10</v>
      </c>
      <c r="C20" s="67"/>
      <c r="D20" s="67"/>
      <c r="E20" s="67"/>
      <c r="F20" s="67"/>
      <c r="G20" s="67"/>
      <c r="H20" s="67"/>
      <c r="I20" s="67"/>
      <c r="J20" s="68"/>
    </row>
    <row r="21" spans="2:22" s="10" customFormat="1" x14ac:dyDescent="0.25">
      <c r="B21" s="74" t="s">
        <v>11</v>
      </c>
      <c r="C21" s="75"/>
      <c r="D21" s="75"/>
      <c r="E21" s="46">
        <v>1</v>
      </c>
      <c r="F21" s="46">
        <v>40</v>
      </c>
      <c r="G21" s="39">
        <v>0</v>
      </c>
      <c r="H21" s="39">
        <v>0</v>
      </c>
      <c r="I21" s="39">
        <v>0</v>
      </c>
      <c r="J21" s="47">
        <f>F21*H21*52</f>
        <v>0</v>
      </c>
      <c r="M21" s="11"/>
      <c r="Q21" s="24"/>
      <c r="R21" s="24"/>
      <c r="S21" s="24"/>
      <c r="T21" s="24"/>
      <c r="U21" s="24"/>
      <c r="V21" s="24"/>
    </row>
    <row r="22" spans="2:22" s="10" customFormat="1" ht="19.5" customHeight="1" x14ac:dyDescent="0.25">
      <c r="B22" s="78" t="s">
        <v>14</v>
      </c>
      <c r="C22" s="79"/>
      <c r="D22" s="79"/>
      <c r="E22" s="48">
        <v>2</v>
      </c>
      <c r="F22" s="48">
        <v>176</v>
      </c>
      <c r="G22" s="41">
        <v>0</v>
      </c>
      <c r="H22" s="41">
        <v>0</v>
      </c>
      <c r="I22" s="41">
        <v>0</v>
      </c>
      <c r="J22" s="49">
        <f t="shared" ref="J22:J23" si="1">F22*H22*52</f>
        <v>0</v>
      </c>
      <c r="M22" s="11"/>
      <c r="Q22" s="5"/>
      <c r="R22" s="5"/>
      <c r="S22" s="5"/>
      <c r="T22" s="5"/>
      <c r="U22" s="5"/>
      <c r="V22" s="5"/>
    </row>
    <row r="23" spans="2:22" s="10" customFormat="1" ht="19.5" thickBot="1" x14ac:dyDescent="0.3">
      <c r="B23" s="76" t="s">
        <v>20</v>
      </c>
      <c r="C23" s="77"/>
      <c r="D23" s="77"/>
      <c r="E23" s="50">
        <v>12</v>
      </c>
      <c r="F23" s="50">
        <v>288</v>
      </c>
      <c r="G23" s="51">
        <v>0</v>
      </c>
      <c r="H23" s="51">
        <v>0</v>
      </c>
      <c r="I23" s="51">
        <v>0</v>
      </c>
      <c r="J23" s="52">
        <f t="shared" si="1"/>
        <v>0</v>
      </c>
      <c r="M23" s="11"/>
    </row>
    <row r="24" spans="2:22" s="24" customFormat="1" ht="19.5" thickBot="1" x14ac:dyDescent="0.3">
      <c r="B24" s="64" t="s">
        <v>29</v>
      </c>
      <c r="C24" s="65"/>
      <c r="D24" s="65"/>
      <c r="E24" s="53">
        <f>SUM(E21:E23)</f>
        <v>15</v>
      </c>
      <c r="F24" s="53">
        <f>SUM(F21:F23)</f>
        <v>504</v>
      </c>
      <c r="G24" s="59"/>
      <c r="H24" s="59"/>
      <c r="I24" s="59"/>
      <c r="J24" s="54">
        <f>SUM(J21:J23)</f>
        <v>0</v>
      </c>
      <c r="M24" s="25"/>
      <c r="Q24" s="10"/>
      <c r="R24" s="10"/>
      <c r="S24" s="10"/>
      <c r="T24" s="10"/>
      <c r="U24" s="10"/>
      <c r="V24" s="10"/>
    </row>
    <row r="25" spans="2:22" s="25" customFormat="1" ht="19.5" thickBot="1" x14ac:dyDescent="0.3">
      <c r="B25" s="89" t="s">
        <v>12</v>
      </c>
      <c r="C25" s="90"/>
      <c r="D25" s="91"/>
      <c r="E25" s="55">
        <f>SUM(E24,E19)</f>
        <v>74</v>
      </c>
      <c r="F25" s="55">
        <f>SUM(F19+F24)</f>
        <v>2823</v>
      </c>
      <c r="G25" s="60"/>
      <c r="H25" s="60"/>
      <c r="I25" s="60"/>
      <c r="J25" s="56">
        <f>J19+J24</f>
        <v>0</v>
      </c>
      <c r="Q25" s="10"/>
      <c r="R25" s="10"/>
      <c r="S25" s="10"/>
      <c r="T25" s="10"/>
      <c r="U25" s="10"/>
      <c r="V25" s="10"/>
    </row>
    <row r="26" spans="2:22" ht="19.5" thickTop="1" x14ac:dyDescent="0.3">
      <c r="E26" s="26"/>
      <c r="F26" s="26"/>
      <c r="G26" s="26"/>
      <c r="H26" s="27"/>
      <c r="I26" s="26"/>
      <c r="J26" s="26"/>
      <c r="Q26" s="24"/>
      <c r="R26" s="24"/>
      <c r="S26" s="24"/>
      <c r="T26" s="24"/>
      <c r="U26" s="24"/>
      <c r="V26" s="24"/>
    </row>
    <row r="27" spans="2:22" x14ac:dyDescent="0.3">
      <c r="Q27" s="25"/>
      <c r="R27" s="25"/>
      <c r="S27" s="25"/>
      <c r="T27" s="25"/>
      <c r="U27" s="25"/>
      <c r="V27" s="25"/>
    </row>
    <row r="32" spans="2:22" ht="9.75" customHeight="1" x14ac:dyDescent="0.3"/>
  </sheetData>
  <sheetProtection password="C58E" sheet="1" objects="1" scenarios="1" selectLockedCells="1"/>
  <mergeCells count="29">
    <mergeCell ref="C1:I1"/>
    <mergeCell ref="G9:G11"/>
    <mergeCell ref="C6:I6"/>
    <mergeCell ref="B11:D11"/>
    <mergeCell ref="H9:I9"/>
    <mergeCell ref="B14:J14"/>
    <mergeCell ref="H2:J2"/>
    <mergeCell ref="F15:J15"/>
    <mergeCell ref="B7:J7"/>
    <mergeCell ref="H10:I10"/>
    <mergeCell ref="C5:I5"/>
    <mergeCell ref="B9:D9"/>
    <mergeCell ref="J9:J10"/>
    <mergeCell ref="G24:I25"/>
    <mergeCell ref="B19:D19"/>
    <mergeCell ref="B24:D24"/>
    <mergeCell ref="B20:J20"/>
    <mergeCell ref="B10:D10"/>
    <mergeCell ref="B18:D18"/>
    <mergeCell ref="B21:D21"/>
    <mergeCell ref="B23:D23"/>
    <mergeCell ref="B22:D22"/>
    <mergeCell ref="G19:I19"/>
    <mergeCell ref="B15:D15"/>
    <mergeCell ref="B12:D12"/>
    <mergeCell ref="B25:D25"/>
    <mergeCell ref="B16:D16"/>
    <mergeCell ref="B17:D17"/>
    <mergeCell ref="B13:J13"/>
  </mergeCells>
  <hyperlinks>
    <hyperlink ref="H2" r:id="rId1"/>
  </hyperlinks>
  <pageMargins left="0.55000000000000004" right="0.5" top="1" bottom="0.5" header="0.3" footer="0.25"/>
  <pageSetup orientation="landscape" r:id="rId2"/>
  <headerFooter>
    <oddHeader>&amp;C&amp;"Times New Roman,Bold"&amp;K09-049HILLSBOROUGH COUNTY SHERIFF'S OFFICE
RFP 3-20:  COURTHOUSE SECURITY
EXHIBIT B &amp;"Showcard Gothic,Bold"-&amp;"Times New Roman,Bold" PRICING MATRIX</oddHeader>
    <oddFooter>&amp;L&amp;"Times New Roman,Bold"&amp;K09-048EXHIBIT B&amp;R&amp;"Times New Roman,Regular"&amp;K09-049Page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3-20  EXHIBIT B</vt:lpstr>
      <vt:lpstr>'RFP 3-20  EXHIBIT B'!Print_Area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PAMELA</dc:creator>
  <cp:lastModifiedBy>THEEN, MARIANNE</cp:lastModifiedBy>
  <cp:lastPrinted>2020-07-31T13:52:20Z</cp:lastPrinted>
  <dcterms:created xsi:type="dcterms:W3CDTF">2020-07-29T19:16:26Z</dcterms:created>
  <dcterms:modified xsi:type="dcterms:W3CDTF">2020-08-10T13:39:21Z</dcterms:modified>
</cp:coreProperties>
</file>