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otc\Procurement\BUYERS\Buyer PUR3 Fac &amp; LE\BIDS\2020\3-20 Courthouse Security\Drafts\"/>
    </mc:Choice>
  </mc:AlternateContent>
  <bookViews>
    <workbookView xWindow="120" yWindow="105" windowWidth="15195" windowHeight="7935"/>
  </bookViews>
  <sheets>
    <sheet name="Pricing Response " sheetId="2" r:id="rId1"/>
  </sheets>
  <definedNames>
    <definedName name="_xlnm.Print_Area" localSheetId="0">'Pricing Response '!$A$1:$H$32</definedName>
  </definedNames>
  <calcPr calcId="162913"/>
</workbook>
</file>

<file path=xl/calcChain.xml><?xml version="1.0" encoding="utf-8"?>
<calcChain xmlns="http://schemas.openxmlformats.org/spreadsheetml/2006/main">
  <c r="F17" i="2" l="1"/>
  <c r="F29" i="2" l="1"/>
  <c r="F28" i="2"/>
  <c r="F27" i="2"/>
  <c r="E18" i="2" l="1"/>
  <c r="D18" i="2"/>
  <c r="H11" i="2" l="1"/>
  <c r="D14" i="2" l="1"/>
  <c r="E14" i="2" l="1"/>
  <c r="E19" i="2" s="1"/>
  <c r="D19" i="2" l="1"/>
  <c r="H16" i="2" l="1"/>
  <c r="H13" i="2" l="1"/>
  <c r="H12" i="2"/>
  <c r="H14" i="2" l="1"/>
  <c r="F30" i="2"/>
  <c r="H17" i="2"/>
  <c r="H18" i="2" s="1"/>
  <c r="H19" i="2" l="1"/>
</calcChain>
</file>

<file path=xl/sharedStrings.xml><?xml version="1.0" encoding="utf-8"?>
<sst xmlns="http://schemas.openxmlformats.org/spreadsheetml/2006/main" count="41" uniqueCount="37">
  <si>
    <t xml:space="preserve">Armed Supervisor </t>
  </si>
  <si>
    <t>ANNUAL TOTALS</t>
  </si>
  <si>
    <t xml:space="preserve">N/A </t>
  </si>
  <si>
    <t>N/A</t>
  </si>
  <si>
    <t>Armed Security Officer</t>
  </si>
  <si>
    <t xml:space="preserve">Unarmed Security Officer </t>
  </si>
  <si>
    <t xml:space="preserve">Unarmed Supervisor </t>
  </si>
  <si>
    <t xml:space="preserve">Minimum Hourly Wage Paid </t>
  </si>
  <si>
    <t>https://TeamHCSO.com.</t>
  </si>
  <si>
    <t>CHART 1</t>
  </si>
  <si>
    <t>Armed Supervisor</t>
  </si>
  <si>
    <t/>
  </si>
  <si>
    <t>Subtotal - Courthouse Complex</t>
  </si>
  <si>
    <t>JUVENILE ASSESSMENT CENTER</t>
  </si>
  <si>
    <t>Subtotal - Juvenile Assessment Center</t>
  </si>
  <si>
    <t>GRAND TOTALS</t>
  </si>
  <si>
    <t>CHART 2</t>
  </si>
  <si>
    <t xml:space="preserve">(The Excel file will automatically calculate the annual cost for the positions and hours indicated.)  </t>
  </si>
  <si>
    <t xml:space="preserve">(The Excel file will populate the HOURLY STRAIGHT TIME BILLING RATES from CHART 1, above.)  </t>
  </si>
  <si>
    <t>EXHIBIT B MUST be updated electonically using the MS Excel file made available at:</t>
  </si>
  <si>
    <t>BILLING RATES</t>
  </si>
  <si>
    <t>Hourly Overtime / Holiday</t>
  </si>
  <si>
    <t>Hourly Straight-Time</t>
  </si>
  <si>
    <t>BILLABLE HOURS</t>
  </si>
  <si>
    <t>Scheduled per Week</t>
  </si>
  <si>
    <t>BILLING RATE</t>
  </si>
  <si>
    <t>No. of FTEs</t>
  </si>
  <si>
    <t>52 Weeks per Year</t>
  </si>
  <si>
    <t xml:space="preserve">Update ONLY the Hourly Straight-Time Billing Rates on CHART 1, below. </t>
  </si>
  <si>
    <t xml:space="preserve">Update ONLY the Minimum Hourly Wage Paid and the Hourly Overtime / Holiday Billing Rates on CHART 2, below. </t>
  </si>
  <si>
    <r>
      <t xml:space="preserve">Unarmed Security Officer </t>
    </r>
    <r>
      <rPr>
        <sz val="7"/>
        <color theme="1"/>
        <rFont val="Times New Roman"/>
        <family val="1"/>
      </rPr>
      <t>(hourly rate used for JAC, below)</t>
    </r>
  </si>
  <si>
    <r>
      <t xml:space="preserve">Unarmed Security Officer </t>
    </r>
    <r>
      <rPr>
        <sz val="7"/>
        <color theme="1"/>
        <rFont val="Times New Roman"/>
        <family val="1"/>
      </rPr>
      <t>(same as Courthouse Complex)</t>
    </r>
  </si>
  <si>
    <t>POSITIONS</t>
  </si>
  <si>
    <t xml:space="preserve">COURTHOUSE COMPLEX - TAMPA, PLANT CITY COURTHOUSE, </t>
  </si>
  <si>
    <t>COUNTY CENTER COMPLEX</t>
  </si>
  <si>
    <r>
      <t xml:space="preserve">Contract Manager Position </t>
    </r>
    <r>
      <rPr>
        <i/>
        <sz val="9"/>
        <color theme="1"/>
        <rFont val="Times New Roman"/>
        <family val="1"/>
      </rPr>
      <t>(Not paid by HCSO)</t>
    </r>
    <r>
      <rPr>
        <i/>
        <sz val="11"/>
        <color theme="1"/>
        <rFont val="Times New Roman"/>
        <family val="1"/>
      </rPr>
      <t xml:space="preserve"> </t>
    </r>
  </si>
  <si>
    <r>
      <t xml:space="preserve">Contract Manager Position </t>
    </r>
    <r>
      <rPr>
        <i/>
        <sz val="9"/>
        <color theme="1"/>
        <rFont val="Times New Roman"/>
        <family val="1"/>
      </rPr>
      <t xml:space="preserve">(Not paid by HCSO)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</si>
</sst>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164" formatCode="&quot;$&quot;#,##0.00"/>
    <numFmt numFmtId="165" formatCode="#,##0.0_);[Red]\(#,##0.0\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u/>
      <sz val="12"/>
      <color theme="10"/>
      <name val="Times New Roman"/>
      <family val="1"/>
    </font>
    <font>
      <sz val="14"/>
      <color theme="1"/>
      <name val="Times New Roman"/>
      <family val="1"/>
    </font>
    <font>
      <b/>
      <sz val="16"/>
      <color theme="1"/>
      <name val="Times New Roman"/>
      <family val="1"/>
    </font>
    <font>
      <sz val="10"/>
      <color theme="1"/>
      <name val="Times New Roman"/>
      <family val="1"/>
    </font>
    <font>
      <b/>
      <sz val="18"/>
      <color theme="1"/>
      <name val="Times New Roman"/>
      <family val="1"/>
    </font>
    <font>
      <sz val="11"/>
      <name val="Times New Roman"/>
      <family val="1"/>
    </font>
    <font>
      <i/>
      <sz val="11"/>
      <color theme="1"/>
      <name val="Times New Roman"/>
      <family val="1"/>
    </font>
    <font>
      <sz val="7"/>
      <color theme="1"/>
      <name val="Times New Roman"/>
      <family val="1"/>
    </font>
    <font>
      <i/>
      <sz val="9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6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n">
        <color indexed="64"/>
      </bottom>
      <diagonal/>
    </border>
    <border>
      <left style="thick">
        <color rgb="FFFF0000"/>
      </left>
      <right style="thick">
        <color rgb="FFFF0000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ck">
        <color rgb="FFFF0000"/>
      </right>
      <top style="thin">
        <color indexed="64"/>
      </top>
      <bottom style="thick">
        <color rgb="FFFF0000"/>
      </bottom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ck">
        <color rgb="FFFF0000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ck">
        <color rgb="FFFF0000"/>
      </top>
      <bottom style="thin">
        <color auto="1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/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23">
    <xf numFmtId="0" fontId="0" fillId="0" borderId="0" xfId="0"/>
    <xf numFmtId="44" fontId="12" fillId="3" borderId="45" xfId="0" applyNumberFormat="1" applyFont="1" applyFill="1" applyBorder="1" applyAlignment="1" applyProtection="1">
      <protection locked="0"/>
    </xf>
    <xf numFmtId="44" fontId="12" fillId="3" borderId="46" xfId="0" applyNumberFormat="1" applyFont="1" applyFill="1" applyBorder="1" applyAlignment="1" applyProtection="1">
      <protection locked="0"/>
    </xf>
    <xf numFmtId="44" fontId="12" fillId="3" borderId="47" xfId="0" applyNumberFormat="1" applyFont="1" applyFill="1" applyBorder="1" applyAlignment="1" applyProtection="1">
      <protection locked="0"/>
    </xf>
    <xf numFmtId="44" fontId="12" fillId="3" borderId="62" xfId="0" applyNumberFormat="1" applyFont="1" applyFill="1" applyBorder="1" applyAlignment="1" applyProtection="1">
      <protection locked="0"/>
    </xf>
    <xf numFmtId="0" fontId="5" fillId="3" borderId="0" xfId="0" applyFont="1" applyFill="1" applyBorder="1" applyAlignment="1" applyProtection="1">
      <alignment horizontal="right"/>
    </xf>
    <xf numFmtId="0" fontId="7" fillId="3" borderId="0" xfId="1" applyFont="1" applyFill="1" applyBorder="1" applyAlignment="1" applyProtection="1">
      <alignment wrapText="1"/>
    </xf>
    <xf numFmtId="0" fontId="5" fillId="3" borderId="0" xfId="0" applyFont="1" applyFill="1" applyBorder="1" applyAlignment="1" applyProtection="1">
      <alignment horizontal="right"/>
    </xf>
    <xf numFmtId="0" fontId="7" fillId="3" borderId="0" xfId="1" applyFont="1" applyFill="1" applyBorder="1" applyAlignment="1" applyProtection="1">
      <alignment wrapText="1"/>
    </xf>
    <xf numFmtId="0" fontId="9" fillId="3" borderId="0" xfId="0" applyFont="1" applyFill="1" applyBorder="1" applyAlignment="1" applyProtection="1">
      <alignment vertical="center" wrapText="1"/>
    </xf>
    <xf numFmtId="0" fontId="9" fillId="3" borderId="13" xfId="0" applyFont="1" applyFill="1" applyBorder="1" applyAlignment="1" applyProtection="1">
      <alignment horizontal="center" vertical="center" wrapText="1"/>
    </xf>
    <xf numFmtId="0" fontId="5" fillId="3" borderId="0" xfId="0" applyFont="1" applyFill="1" applyBorder="1" applyAlignment="1" applyProtection="1">
      <alignment horizontal="center" wrapText="1"/>
    </xf>
    <xf numFmtId="0" fontId="10" fillId="3" borderId="0" xfId="0" applyFont="1" applyFill="1" applyBorder="1" applyAlignment="1" applyProtection="1">
      <alignment horizontal="center" vertical="top" wrapText="1"/>
    </xf>
    <xf numFmtId="49" fontId="3" fillId="2" borderId="41" xfId="0" applyNumberFormat="1" applyFont="1" applyFill="1" applyBorder="1" applyAlignment="1" applyProtection="1">
      <alignment horizontal="center" wrapText="1"/>
    </xf>
    <xf numFmtId="49" fontId="3" fillId="2" borderId="35" xfId="0" applyNumberFormat="1" applyFont="1" applyFill="1" applyBorder="1" applyAlignment="1" applyProtection="1">
      <alignment horizontal="center" wrapText="1"/>
    </xf>
    <xf numFmtId="49" fontId="3" fillId="2" borderId="36" xfId="0" applyNumberFormat="1" applyFont="1" applyFill="1" applyBorder="1" applyAlignment="1" applyProtection="1">
      <alignment horizontal="center" wrapText="1"/>
    </xf>
    <xf numFmtId="49" fontId="3" fillId="2" borderId="38" xfId="0" applyNumberFormat="1" applyFont="1" applyFill="1" applyBorder="1" applyAlignment="1" applyProtection="1">
      <alignment wrapText="1"/>
    </xf>
    <xf numFmtId="49" fontId="4" fillId="2" borderId="38" xfId="0" applyNumberFormat="1" applyFont="1" applyFill="1" applyBorder="1" applyAlignment="1" applyProtection="1">
      <alignment horizontal="center" vertical="center" wrapText="1"/>
    </xf>
    <xf numFmtId="0" fontId="9" fillId="2" borderId="38" xfId="0" applyFont="1" applyFill="1" applyBorder="1" applyAlignment="1" applyProtection="1">
      <alignment horizontal="center" vertical="center" wrapText="1"/>
    </xf>
    <xf numFmtId="0" fontId="11" fillId="2" borderId="39" xfId="0" applyFont="1" applyFill="1" applyBorder="1" applyAlignment="1" applyProtection="1">
      <alignment horizontal="center" vertical="center" wrapText="1"/>
    </xf>
    <xf numFmtId="49" fontId="3" fillId="2" borderId="42" xfId="0" applyNumberFormat="1" applyFont="1" applyFill="1" applyBorder="1" applyAlignment="1" applyProtection="1">
      <alignment horizontal="center" wrapText="1"/>
    </xf>
    <xf numFmtId="49" fontId="3" fillId="2" borderId="43" xfId="0" applyNumberFormat="1" applyFont="1" applyFill="1" applyBorder="1" applyAlignment="1" applyProtection="1">
      <alignment horizontal="center" wrapText="1"/>
    </xf>
    <xf numFmtId="49" fontId="3" fillId="2" borderId="32" xfId="0" applyNumberFormat="1" applyFont="1" applyFill="1" applyBorder="1" applyAlignment="1" applyProtection="1">
      <alignment horizontal="center" wrapText="1"/>
    </xf>
    <xf numFmtId="49" fontId="3" fillId="2" borderId="37" xfId="0" applyNumberFormat="1" applyFont="1" applyFill="1" applyBorder="1" applyAlignment="1" applyProtection="1">
      <alignment horizontal="center" wrapText="1"/>
    </xf>
    <xf numFmtId="0" fontId="3" fillId="2" borderId="37" xfId="0" applyFont="1" applyFill="1" applyBorder="1" applyAlignment="1" applyProtection="1">
      <alignment horizontal="center" wrapText="1"/>
    </xf>
    <xf numFmtId="164" fontId="3" fillId="2" borderId="40" xfId="0" applyNumberFormat="1" applyFont="1" applyFill="1" applyBorder="1" applyAlignment="1" applyProtection="1">
      <alignment horizontal="center" wrapText="1"/>
    </xf>
    <xf numFmtId="0" fontId="2" fillId="4" borderId="63" xfId="0" applyFont="1" applyFill="1" applyBorder="1" applyAlignment="1" applyProtection="1">
      <alignment horizontal="center" wrapText="1"/>
    </xf>
    <xf numFmtId="0" fontId="2" fillId="4" borderId="16" xfId="0" applyFont="1" applyFill="1" applyBorder="1" applyAlignment="1" applyProtection="1">
      <alignment horizontal="center" wrapText="1"/>
    </xf>
    <xf numFmtId="0" fontId="2" fillId="4" borderId="48" xfId="0" applyFont="1" applyFill="1" applyBorder="1" applyAlignment="1" applyProtection="1">
      <alignment horizontal="center" wrapText="1"/>
    </xf>
    <xf numFmtId="0" fontId="2" fillId="4" borderId="42" xfId="0" applyFont="1" applyFill="1" applyBorder="1" applyAlignment="1" applyProtection="1">
      <alignment horizontal="center" vertical="top" wrapText="1"/>
    </xf>
    <xf numFmtId="0" fontId="2" fillId="4" borderId="43" xfId="0" applyFont="1" applyFill="1" applyBorder="1" applyAlignment="1" applyProtection="1">
      <alignment horizontal="center" vertical="top" wrapText="1"/>
    </xf>
    <xf numFmtId="0" fontId="2" fillId="4" borderId="0" xfId="0" applyFont="1" applyFill="1" applyBorder="1" applyAlignment="1" applyProtection="1">
      <alignment horizontal="center" vertical="top" wrapText="1"/>
    </xf>
    <xf numFmtId="0" fontId="2" fillId="4" borderId="64" xfId="0" applyFont="1" applyFill="1" applyBorder="1" applyAlignment="1" applyProtection="1">
      <alignment horizontal="center" vertical="top" wrapText="1"/>
    </xf>
    <xf numFmtId="0" fontId="1" fillId="3" borderId="18" xfId="0" applyFont="1" applyFill="1" applyBorder="1" applyAlignment="1" applyProtection="1"/>
    <xf numFmtId="0" fontId="1" fillId="3" borderId="33" xfId="0" applyFont="1" applyFill="1" applyBorder="1" applyAlignment="1" applyProtection="1"/>
    <xf numFmtId="0" fontId="1" fillId="3" borderId="19" xfId="0" applyFont="1" applyFill="1" applyBorder="1" applyAlignment="1" applyProtection="1"/>
    <xf numFmtId="165" fontId="1" fillId="3" borderId="19" xfId="0" applyNumberFormat="1" applyFont="1" applyFill="1" applyBorder="1" applyAlignment="1" applyProtection="1">
      <alignment horizontal="right" indent="1"/>
    </xf>
    <xf numFmtId="49" fontId="1" fillId="3" borderId="15" xfId="0" applyNumberFormat="1" applyFont="1" applyFill="1" applyBorder="1" applyAlignment="1" applyProtection="1">
      <alignment horizontal="center"/>
    </xf>
    <xf numFmtId="49" fontId="1" fillId="3" borderId="16" xfId="0" applyNumberFormat="1" applyFont="1" applyFill="1" applyBorder="1" applyAlignment="1" applyProtection="1">
      <alignment horizontal="center"/>
    </xf>
    <xf numFmtId="49" fontId="1" fillId="3" borderId="48" xfId="0" applyNumberFormat="1" applyFont="1" applyFill="1" applyBorder="1" applyAlignment="1" applyProtection="1">
      <alignment horizontal="center"/>
    </xf>
    <xf numFmtId="164" fontId="1" fillId="3" borderId="21" xfId="0" applyNumberFormat="1" applyFont="1" applyFill="1" applyBorder="1" applyAlignment="1" applyProtection="1">
      <alignment wrapText="1"/>
    </xf>
    <xf numFmtId="164" fontId="1" fillId="3" borderId="5" xfId="0" applyNumberFormat="1" applyFont="1" applyFill="1" applyBorder="1" applyAlignment="1" applyProtection="1">
      <alignment wrapText="1"/>
    </xf>
    <xf numFmtId="164" fontId="1" fillId="3" borderId="1" xfId="0" applyNumberFormat="1" applyFont="1" applyFill="1" applyBorder="1" applyAlignment="1" applyProtection="1">
      <alignment wrapText="1"/>
    </xf>
    <xf numFmtId="165" fontId="1" fillId="3" borderId="1" xfId="0" applyNumberFormat="1" applyFont="1" applyFill="1" applyBorder="1" applyAlignment="1" applyProtection="1">
      <alignment horizontal="right" indent="1"/>
    </xf>
    <xf numFmtId="165" fontId="1" fillId="3" borderId="3" xfId="0" applyNumberFormat="1" applyFont="1" applyFill="1" applyBorder="1" applyAlignment="1" applyProtection="1">
      <alignment horizontal="right" indent="1"/>
    </xf>
    <xf numFmtId="164" fontId="1" fillId="3" borderId="23" xfId="0" applyNumberFormat="1" applyFont="1" applyFill="1" applyBorder="1" applyAlignment="1" applyProtection="1">
      <alignment wrapText="1"/>
    </xf>
    <xf numFmtId="164" fontId="1" fillId="3" borderId="6" xfId="0" applyNumberFormat="1" applyFont="1" applyFill="1" applyBorder="1" applyAlignment="1" applyProtection="1">
      <alignment wrapText="1"/>
    </xf>
    <xf numFmtId="164" fontId="1" fillId="3" borderId="10" xfId="0" applyNumberFormat="1" applyFont="1" applyFill="1" applyBorder="1" applyAlignment="1" applyProtection="1">
      <alignment wrapText="1"/>
    </xf>
    <xf numFmtId="165" fontId="1" fillId="3" borderId="10" xfId="0" applyNumberFormat="1" applyFont="1" applyFill="1" applyBorder="1" applyAlignment="1" applyProtection="1">
      <alignment horizontal="right" indent="1"/>
    </xf>
    <xf numFmtId="165" fontId="1" fillId="3" borderId="9" xfId="0" applyNumberFormat="1" applyFont="1" applyFill="1" applyBorder="1" applyAlignment="1" applyProtection="1">
      <alignment horizontal="right" indent="1"/>
    </xf>
    <xf numFmtId="0" fontId="3" fillId="3" borderId="12" xfId="0" applyFont="1" applyFill="1" applyBorder="1" applyAlignment="1" applyProtection="1">
      <alignment horizontal="center"/>
    </xf>
    <xf numFmtId="0" fontId="1" fillId="3" borderId="13" xfId="0" applyFont="1" applyFill="1" applyBorder="1" applyAlignment="1" applyProtection="1"/>
    <xf numFmtId="0" fontId="1" fillId="3" borderId="17" xfId="0" applyFont="1" applyFill="1" applyBorder="1" applyAlignment="1" applyProtection="1"/>
    <xf numFmtId="165" fontId="1" fillId="3" borderId="25" xfId="0" applyNumberFormat="1" applyFont="1" applyFill="1" applyBorder="1" applyAlignment="1" applyProtection="1">
      <alignment horizontal="right" indent="1"/>
    </xf>
    <xf numFmtId="164" fontId="1" fillId="3" borderId="31" xfId="0" applyNumberFormat="1" applyFont="1" applyFill="1" applyBorder="1" applyAlignment="1" applyProtection="1"/>
    <xf numFmtId="164" fontId="1" fillId="3" borderId="17" xfId="0" applyNumberFormat="1" applyFont="1" applyFill="1" applyBorder="1" applyAlignment="1" applyProtection="1"/>
    <xf numFmtId="44" fontId="1" fillId="3" borderId="26" xfId="0" applyNumberFormat="1" applyFont="1" applyFill="1" applyBorder="1" applyAlignment="1" applyProtection="1"/>
    <xf numFmtId="0" fontId="2" fillId="4" borderId="12" xfId="0" applyFont="1" applyFill="1" applyBorder="1" applyAlignment="1" applyProtection="1">
      <alignment horizontal="center" vertical="center"/>
    </xf>
    <xf numFmtId="0" fontId="2" fillId="4" borderId="13" xfId="0" applyFont="1" applyFill="1" applyBorder="1" applyAlignment="1" applyProtection="1">
      <alignment horizontal="center" vertical="center"/>
    </xf>
    <xf numFmtId="0" fontId="2" fillId="4" borderId="16" xfId="0" applyFont="1" applyFill="1" applyBorder="1" applyAlignment="1" applyProtection="1">
      <alignment horizontal="center" vertical="center"/>
    </xf>
    <xf numFmtId="0" fontId="2" fillId="4" borderId="14" xfId="0" applyFont="1" applyFill="1" applyBorder="1" applyAlignment="1" applyProtection="1">
      <alignment horizontal="center" vertical="center"/>
    </xf>
    <xf numFmtId="38" fontId="1" fillId="3" borderId="5" xfId="0" applyNumberFormat="1" applyFont="1" applyFill="1" applyBorder="1" applyAlignment="1" applyProtection="1">
      <alignment horizontal="center"/>
    </xf>
    <xf numFmtId="44" fontId="1" fillId="3" borderId="22" xfId="0" applyNumberFormat="1" applyFont="1" applyFill="1" applyBorder="1" applyAlignment="1" applyProtection="1"/>
    <xf numFmtId="38" fontId="1" fillId="3" borderId="6" xfId="0" applyNumberFormat="1" applyFont="1" applyFill="1" applyBorder="1" applyAlignment="1" applyProtection="1">
      <alignment horizontal="center"/>
    </xf>
    <xf numFmtId="44" fontId="1" fillId="3" borderId="24" xfId="0" applyNumberFormat="1" applyFont="1" applyFill="1" applyBorder="1" applyAlignment="1" applyProtection="1"/>
    <xf numFmtId="38" fontId="1" fillId="3" borderId="33" xfId="0" applyNumberFormat="1" applyFont="1" applyFill="1" applyBorder="1" applyAlignment="1" applyProtection="1">
      <alignment horizontal="center"/>
    </xf>
    <xf numFmtId="44" fontId="1" fillId="3" borderId="20" xfId="0" applyNumberFormat="1" applyFont="1" applyFill="1" applyBorder="1" applyAlignment="1" applyProtection="1"/>
    <xf numFmtId="0" fontId="3" fillId="3" borderId="60" xfId="0" applyFont="1" applyFill="1" applyBorder="1" applyAlignment="1" applyProtection="1">
      <alignment horizontal="center"/>
    </xf>
    <xf numFmtId="0" fontId="1" fillId="3" borderId="4" xfId="0" applyFont="1" applyFill="1" applyBorder="1" applyAlignment="1" applyProtection="1"/>
    <xf numFmtId="0" fontId="1" fillId="3" borderId="5" xfId="0" applyFont="1" applyFill="1" applyBorder="1" applyAlignment="1" applyProtection="1"/>
    <xf numFmtId="164" fontId="1" fillId="3" borderId="8" xfId="0" applyNumberFormat="1" applyFont="1" applyFill="1" applyBorder="1" applyAlignment="1" applyProtection="1">
      <alignment horizontal="center"/>
    </xf>
    <xf numFmtId="164" fontId="1" fillId="3" borderId="6" xfId="0" applyNumberFormat="1" applyFont="1" applyFill="1" applyBorder="1" applyAlignment="1" applyProtection="1">
      <alignment horizontal="center"/>
    </xf>
    <xf numFmtId="0" fontId="4" fillId="3" borderId="58" xfId="0" applyFont="1" applyFill="1" applyBorder="1" applyAlignment="1" applyProtection="1">
      <alignment horizontal="center"/>
    </xf>
    <xf numFmtId="0" fontId="4" fillId="3" borderId="59" xfId="0" applyFont="1" applyFill="1" applyBorder="1" applyAlignment="1" applyProtection="1"/>
    <xf numFmtId="0" fontId="4" fillId="3" borderId="34" xfId="0" applyFont="1" applyFill="1" applyBorder="1" applyAlignment="1" applyProtection="1"/>
    <xf numFmtId="165" fontId="4" fillId="3" borderId="27" xfId="0" applyNumberFormat="1" applyFont="1" applyFill="1" applyBorder="1" applyAlignment="1" applyProtection="1">
      <alignment horizontal="right" indent="1"/>
    </xf>
    <xf numFmtId="164" fontId="1" fillId="3" borderId="31" xfId="0" applyNumberFormat="1" applyFont="1" applyFill="1" applyBorder="1" applyAlignment="1" applyProtection="1">
      <alignment horizontal="center"/>
    </xf>
    <xf numFmtId="164" fontId="1" fillId="3" borderId="32" xfId="0" applyNumberFormat="1" applyFont="1" applyFill="1" applyBorder="1" applyAlignment="1" applyProtection="1">
      <alignment horizontal="center"/>
    </xf>
    <xf numFmtId="44" fontId="4" fillId="3" borderId="28" xfId="0" applyNumberFormat="1" applyFont="1" applyFill="1" applyBorder="1" applyAlignment="1" applyProtection="1"/>
    <xf numFmtId="0" fontId="1" fillId="3" borderId="0" xfId="0" applyFont="1" applyFill="1" applyBorder="1" applyProtection="1"/>
    <xf numFmtId="165" fontId="1" fillId="3" borderId="0" xfId="0" applyNumberFormat="1" applyFont="1" applyFill="1" applyBorder="1" applyAlignment="1" applyProtection="1">
      <alignment horizontal="center" wrapText="1"/>
    </xf>
    <xf numFmtId="0" fontId="1" fillId="3" borderId="0" xfId="0" applyNumberFormat="1" applyFont="1" applyFill="1" applyBorder="1" applyAlignment="1" applyProtection="1">
      <alignment horizontal="center" wrapText="1"/>
    </xf>
    <xf numFmtId="164" fontId="1" fillId="3" borderId="0" xfId="0" applyNumberFormat="1" applyFont="1" applyFill="1" applyBorder="1" applyAlignment="1" applyProtection="1">
      <alignment horizontal="center" wrapText="1"/>
    </xf>
    <xf numFmtId="164" fontId="9" fillId="3" borderId="0" xfId="0" applyNumberFormat="1" applyFont="1" applyFill="1" applyBorder="1" applyAlignment="1" applyProtection="1">
      <alignment vertical="center" wrapText="1"/>
    </xf>
    <xf numFmtId="164" fontId="9" fillId="3" borderId="13" xfId="0" applyNumberFormat="1" applyFont="1" applyFill="1" applyBorder="1" applyAlignment="1" applyProtection="1">
      <alignment horizontal="center" vertical="center" wrapText="1"/>
    </xf>
    <xf numFmtId="0" fontId="3" fillId="2" borderId="41" xfId="0" applyFont="1" applyFill="1" applyBorder="1" applyAlignment="1" applyProtection="1">
      <alignment horizontal="center" wrapText="1"/>
    </xf>
    <xf numFmtId="0" fontId="3" fillId="2" borderId="35" xfId="0" applyFont="1" applyFill="1" applyBorder="1" applyAlignment="1" applyProtection="1">
      <alignment horizontal="center" wrapText="1"/>
    </xf>
    <xf numFmtId="0" fontId="3" fillId="2" borderId="52" xfId="0" applyFont="1" applyFill="1" applyBorder="1" applyAlignment="1" applyProtection="1">
      <alignment horizontal="center" wrapText="1"/>
    </xf>
    <xf numFmtId="0" fontId="3" fillId="2" borderId="50" xfId="0" applyFont="1" applyFill="1" applyBorder="1" applyAlignment="1" applyProtection="1">
      <alignment horizontal="center" wrapText="1"/>
    </xf>
    <xf numFmtId="0" fontId="3" fillId="2" borderId="51" xfId="0" applyFont="1" applyFill="1" applyBorder="1" applyAlignment="1" applyProtection="1">
      <alignment horizontal="center" wrapText="1"/>
    </xf>
    <xf numFmtId="0" fontId="3" fillId="2" borderId="49" xfId="0" applyFont="1" applyFill="1" applyBorder="1" applyAlignment="1" applyProtection="1">
      <alignment horizontal="center" wrapText="1"/>
    </xf>
    <xf numFmtId="0" fontId="3" fillId="2" borderId="2" xfId="0" applyFont="1" applyFill="1" applyBorder="1" applyAlignment="1" applyProtection="1">
      <alignment horizontal="center" wrapText="1"/>
    </xf>
    <xf numFmtId="0" fontId="3" fillId="2" borderId="7" xfId="0" applyFont="1" applyFill="1" applyBorder="1" applyAlignment="1" applyProtection="1">
      <alignment horizontal="center" wrapText="1"/>
    </xf>
    <xf numFmtId="0" fontId="3" fillId="2" borderId="54" xfId="0" applyFont="1" applyFill="1" applyBorder="1" applyAlignment="1" applyProtection="1">
      <alignment horizontal="center" wrapText="1"/>
    </xf>
    <xf numFmtId="0" fontId="3" fillId="2" borderId="11" xfId="0" applyFont="1" applyFill="1" applyBorder="1" applyAlignment="1" applyProtection="1">
      <alignment horizontal="center" wrapText="1"/>
    </xf>
    <xf numFmtId="0" fontId="3" fillId="2" borderId="55" xfId="0" applyFont="1" applyFill="1" applyBorder="1" applyAlignment="1" applyProtection="1">
      <alignment horizontal="center" wrapText="1"/>
    </xf>
    <xf numFmtId="44" fontId="12" fillId="3" borderId="4" xfId="0" applyNumberFormat="1" applyFont="1" applyFill="1" applyBorder="1" applyAlignment="1" applyProtection="1"/>
    <xf numFmtId="49" fontId="12" fillId="3" borderId="56" xfId="0" applyNumberFormat="1" applyFont="1" applyFill="1" applyBorder="1" applyAlignment="1" applyProtection="1">
      <alignment horizontal="center"/>
    </xf>
    <xf numFmtId="49" fontId="12" fillId="3" borderId="57" xfId="0" applyNumberFormat="1" applyFont="1" applyFill="1" applyBorder="1" applyAlignment="1" applyProtection="1">
      <alignment horizontal="center"/>
    </xf>
    <xf numFmtId="0" fontId="5" fillId="3" borderId="0" xfId="0" applyFont="1" applyFill="1" applyBorder="1" applyAlignment="1" applyProtection="1">
      <alignment wrapText="1"/>
    </xf>
    <xf numFmtId="0" fontId="5" fillId="3" borderId="0" xfId="0" applyFont="1" applyFill="1" applyBorder="1" applyAlignment="1" applyProtection="1">
      <alignment vertical="center" wrapText="1"/>
    </xf>
    <xf numFmtId="0" fontId="8" fillId="3" borderId="0" xfId="0" applyFont="1" applyFill="1" applyBorder="1" applyAlignment="1" applyProtection="1">
      <alignment vertical="center" wrapText="1"/>
    </xf>
    <xf numFmtId="0" fontId="1" fillId="3" borderId="0" xfId="0" applyFont="1" applyFill="1" applyBorder="1" applyAlignment="1" applyProtection="1"/>
    <xf numFmtId="0" fontId="8" fillId="3" borderId="0" xfId="0" applyFont="1" applyFill="1" applyBorder="1" applyAlignment="1" applyProtection="1"/>
    <xf numFmtId="0" fontId="8" fillId="3" borderId="0" xfId="0" applyFont="1" applyFill="1" applyBorder="1" applyProtection="1"/>
    <xf numFmtId="0" fontId="1" fillId="3" borderId="0" xfId="0" applyFont="1" applyFill="1" applyBorder="1" applyAlignment="1" applyProtection="1">
      <alignment vertical="center"/>
    </xf>
    <xf numFmtId="0" fontId="8" fillId="3" borderId="0" xfId="0" applyFont="1" applyFill="1" applyBorder="1" applyAlignment="1" applyProtection="1">
      <alignment vertical="center"/>
    </xf>
    <xf numFmtId="0" fontId="1" fillId="3" borderId="0" xfId="0" applyFont="1" applyFill="1" applyBorder="1" applyAlignment="1" applyProtection="1">
      <alignment wrapText="1"/>
    </xf>
    <xf numFmtId="0" fontId="8" fillId="3" borderId="0" xfId="0" applyFont="1" applyFill="1" applyBorder="1" applyAlignment="1" applyProtection="1">
      <alignment wrapText="1"/>
    </xf>
    <xf numFmtId="0" fontId="1" fillId="3" borderId="0" xfId="0" applyFont="1" applyFill="1" applyBorder="1" applyAlignment="1" applyProtection="1">
      <alignment vertical="top"/>
    </xf>
    <xf numFmtId="0" fontId="8" fillId="3" borderId="0" xfId="0" applyFont="1" applyFill="1" applyBorder="1" applyAlignment="1" applyProtection="1">
      <alignment vertical="top"/>
    </xf>
    <xf numFmtId="164" fontId="1" fillId="3" borderId="18" xfId="0" applyNumberFormat="1" applyFont="1" applyFill="1" applyBorder="1" applyAlignment="1" applyProtection="1">
      <alignment wrapText="1"/>
    </xf>
    <xf numFmtId="164" fontId="1" fillId="3" borderId="33" xfId="0" applyNumberFormat="1" applyFont="1" applyFill="1" applyBorder="1" applyAlignment="1" applyProtection="1">
      <alignment wrapText="1"/>
    </xf>
    <xf numFmtId="164" fontId="1" fillId="3" borderId="19" xfId="0" applyNumberFormat="1" applyFont="1" applyFill="1" applyBorder="1" applyAlignment="1" applyProtection="1">
      <alignment wrapText="1"/>
    </xf>
    <xf numFmtId="165" fontId="1" fillId="3" borderId="44" xfId="0" applyNumberFormat="1" applyFont="1" applyFill="1" applyBorder="1" applyAlignment="1" applyProtection="1">
      <alignment horizontal="right" indent="1"/>
    </xf>
    <xf numFmtId="44" fontId="12" fillId="3" borderId="61" xfId="0" applyNumberFormat="1" applyFont="1" applyFill="1" applyBorder="1" applyAlignment="1" applyProtection="1"/>
    <xf numFmtId="0" fontId="2" fillId="3" borderId="0" xfId="0" applyFont="1" applyFill="1" applyBorder="1" applyProtection="1"/>
    <xf numFmtId="164" fontId="1" fillId="3" borderId="3" xfId="0" applyNumberFormat="1" applyFont="1" applyFill="1" applyBorder="1" applyAlignment="1" applyProtection="1">
      <alignment wrapText="1"/>
    </xf>
    <xf numFmtId="0" fontId="1" fillId="3" borderId="29" xfId="0" applyFont="1" applyFill="1" applyBorder="1" applyAlignment="1" applyProtection="1"/>
    <xf numFmtId="0" fontId="1" fillId="3" borderId="30" xfId="0" applyFont="1" applyFill="1" applyBorder="1" applyAlignment="1" applyProtection="1"/>
    <xf numFmtId="0" fontId="1" fillId="3" borderId="53" xfId="0" applyFont="1" applyFill="1" applyBorder="1" applyAlignment="1" applyProtection="1"/>
    <xf numFmtId="164" fontId="1" fillId="3" borderId="0" xfId="0" applyNumberFormat="1" applyFont="1" applyFill="1" applyBorder="1" applyAlignment="1" applyProtection="1">
      <alignment wrapText="1"/>
    </xf>
    <xf numFmtId="165" fontId="1" fillId="3" borderId="0" xfId="0" applyNumberFormat="1" applyFont="1" applyFill="1" applyBorder="1" applyProtection="1"/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762000</xdr:colOff>
      <xdr:row>5</xdr:row>
      <xdr:rowOff>238124</xdr:rowOff>
    </xdr:from>
    <xdr:to>
      <xdr:col>5</xdr:col>
      <xdr:colOff>123825</xdr:colOff>
      <xdr:row>5</xdr:row>
      <xdr:rowOff>495299</xdr:rowOff>
    </xdr:to>
    <xdr:pic>
      <xdr:nvPicPr>
        <xdr:cNvPr id="3" name="Picture 2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7031" t="6897" r="16205" b="-12"/>
        <a:stretch/>
      </xdr:blipFill>
      <xdr:spPr>
        <a:xfrm>
          <a:off x="4333875" y="1495424"/>
          <a:ext cx="200025" cy="257175"/>
        </a:xfrm>
        <a:prstGeom prst="rect">
          <a:avLst/>
        </a:prstGeom>
      </xdr:spPr>
    </xdr:pic>
    <xdr:clientData/>
  </xdr:twoCellAnchor>
  <xdr:twoCellAnchor editAs="oneCell">
    <xdr:from>
      <xdr:col>6</xdr:col>
      <xdr:colOff>752474</xdr:colOff>
      <xdr:row>5</xdr:row>
      <xdr:rowOff>295275</xdr:rowOff>
    </xdr:from>
    <xdr:to>
      <xdr:col>7</xdr:col>
      <xdr:colOff>104775</xdr:colOff>
      <xdr:row>5</xdr:row>
      <xdr:rowOff>419100</xdr:rowOff>
    </xdr:to>
    <xdr:pic>
      <xdr:nvPicPr>
        <xdr:cNvPr id="4" name="Picture 3"/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23335" t="26926" r="9988" b="23067"/>
        <a:stretch/>
      </xdr:blipFill>
      <xdr:spPr>
        <a:xfrm>
          <a:off x="6019799" y="1552575"/>
          <a:ext cx="190501" cy="123825"/>
        </a:xfrm>
        <a:prstGeom prst="rect">
          <a:avLst/>
        </a:prstGeom>
      </xdr:spPr>
    </xdr:pic>
    <xdr:clientData/>
  </xdr:twoCellAnchor>
  <xdr:twoCellAnchor editAs="oneCell">
    <xdr:from>
      <xdr:col>5</xdr:col>
      <xdr:colOff>742950</xdr:colOff>
      <xdr:row>5</xdr:row>
      <xdr:rowOff>238124</xdr:rowOff>
    </xdr:from>
    <xdr:to>
      <xdr:col>6</xdr:col>
      <xdr:colOff>104775</xdr:colOff>
      <xdr:row>5</xdr:row>
      <xdr:rowOff>495299</xdr:rowOff>
    </xdr:to>
    <xdr:pic>
      <xdr:nvPicPr>
        <xdr:cNvPr id="9" name="Picture 8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7031" t="6897" r="16205" b="-12"/>
        <a:stretch/>
      </xdr:blipFill>
      <xdr:spPr>
        <a:xfrm>
          <a:off x="5162550" y="1495424"/>
          <a:ext cx="200025" cy="2571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eamhcso.com.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3"/>
  <sheetViews>
    <sheetView tabSelected="1" topLeftCell="A7" zoomScaleNormal="100" workbookViewId="0">
      <selection activeCell="K23" sqref="K23:L23"/>
    </sheetView>
  </sheetViews>
  <sheetFormatPr defaultRowHeight="18.75" x14ac:dyDescent="0.3"/>
  <cols>
    <col min="1" max="1" width="11" style="79" customWidth="1"/>
    <col min="2" max="2" width="18.28515625" style="79" customWidth="1"/>
    <col min="3" max="3" width="14.85546875" style="79" customWidth="1"/>
    <col min="4" max="4" width="8.7109375" style="122" customWidth="1"/>
    <col min="5" max="7" width="12.5703125" style="79" customWidth="1"/>
    <col min="8" max="8" width="16.140625" style="79" customWidth="1"/>
    <col min="9" max="10" width="9.140625" style="79"/>
    <col min="11" max="11" width="9.140625" style="104"/>
    <col min="12" max="16384" width="9.140625" style="79"/>
  </cols>
  <sheetData>
    <row r="1" spans="1:11" s="99" customFormat="1" ht="18.75" customHeight="1" x14ac:dyDescent="0.25">
      <c r="A1" s="5" t="s">
        <v>19</v>
      </c>
      <c r="B1" s="5"/>
      <c r="C1" s="5"/>
      <c r="D1" s="5"/>
      <c r="E1" s="5"/>
      <c r="F1" s="5"/>
      <c r="G1" s="6" t="s">
        <v>8</v>
      </c>
      <c r="H1" s="6"/>
    </row>
    <row r="2" spans="1:11" s="99" customFormat="1" ht="14.25" customHeight="1" thickBot="1" x14ac:dyDescent="0.3">
      <c r="A2" s="7"/>
      <c r="B2" s="7"/>
      <c r="C2" s="7"/>
      <c r="D2" s="7"/>
      <c r="E2" s="7"/>
      <c r="F2" s="7"/>
      <c r="G2" s="8"/>
      <c r="H2" s="8"/>
    </row>
    <row r="3" spans="1:11" s="100" customFormat="1" ht="20.25" customHeight="1" thickBot="1" x14ac:dyDescent="0.3">
      <c r="A3" s="9"/>
      <c r="B3" s="10" t="s">
        <v>9</v>
      </c>
      <c r="C3" s="10"/>
      <c r="D3" s="10"/>
      <c r="E3" s="10"/>
      <c r="F3" s="10"/>
      <c r="G3" s="10"/>
      <c r="H3" s="9"/>
      <c r="K3" s="101"/>
    </row>
    <row r="4" spans="1:11" s="102" customFormat="1" ht="25.5" customHeight="1" x14ac:dyDescent="0.3">
      <c r="A4" s="11" t="s">
        <v>28</v>
      </c>
      <c r="B4" s="11"/>
      <c r="C4" s="11"/>
      <c r="D4" s="11"/>
      <c r="E4" s="11"/>
      <c r="F4" s="11"/>
      <c r="G4" s="11"/>
      <c r="H4" s="11"/>
      <c r="K4" s="103"/>
    </row>
    <row r="5" spans="1:11" ht="20.25" customHeight="1" thickBot="1" x14ac:dyDescent="0.35">
      <c r="A5" s="12" t="s">
        <v>17</v>
      </c>
      <c r="B5" s="12"/>
      <c r="C5" s="12"/>
      <c r="D5" s="12"/>
      <c r="E5" s="12"/>
      <c r="F5" s="12"/>
      <c r="G5" s="12"/>
      <c r="H5" s="12"/>
    </row>
    <row r="6" spans="1:11" s="105" customFormat="1" ht="39.75" customHeight="1" thickTop="1" x14ac:dyDescent="0.2">
      <c r="A6" s="13" t="s">
        <v>32</v>
      </c>
      <c r="B6" s="14"/>
      <c r="C6" s="15"/>
      <c r="D6" s="16"/>
      <c r="E6" s="17" t="s">
        <v>23</v>
      </c>
      <c r="F6" s="17" t="s">
        <v>25</v>
      </c>
      <c r="G6" s="18"/>
      <c r="H6" s="19"/>
      <c r="K6" s="106"/>
    </row>
    <row r="7" spans="1:11" s="107" customFormat="1" ht="45" thickBot="1" x14ac:dyDescent="0.35">
      <c r="A7" s="20"/>
      <c r="B7" s="21"/>
      <c r="C7" s="22"/>
      <c r="D7" s="23" t="s">
        <v>26</v>
      </c>
      <c r="E7" s="23" t="s">
        <v>24</v>
      </c>
      <c r="F7" s="23" t="s">
        <v>22</v>
      </c>
      <c r="G7" s="24" t="s">
        <v>27</v>
      </c>
      <c r="H7" s="25" t="s">
        <v>1</v>
      </c>
      <c r="K7" s="108"/>
    </row>
    <row r="8" spans="1:11" s="102" customFormat="1" ht="18.75" customHeight="1" x14ac:dyDescent="0.3">
      <c r="A8" s="26" t="s">
        <v>33</v>
      </c>
      <c r="B8" s="27"/>
      <c r="C8" s="27"/>
      <c r="D8" s="27"/>
      <c r="E8" s="27"/>
      <c r="F8" s="27"/>
      <c r="G8" s="27"/>
      <c r="H8" s="28"/>
      <c r="K8" s="103"/>
    </row>
    <row r="9" spans="1:11" s="109" customFormat="1" ht="18.75" customHeight="1" thickBot="1" x14ac:dyDescent="0.3">
      <c r="A9" s="29" t="s">
        <v>34</v>
      </c>
      <c r="B9" s="30"/>
      <c r="C9" s="30"/>
      <c r="D9" s="30"/>
      <c r="E9" s="30"/>
      <c r="F9" s="31"/>
      <c r="G9" s="30"/>
      <c r="H9" s="32"/>
      <c r="K9" s="110"/>
    </row>
    <row r="10" spans="1:11" ht="19.5" thickBot="1" x14ac:dyDescent="0.35">
      <c r="A10" s="33" t="s">
        <v>35</v>
      </c>
      <c r="B10" s="34"/>
      <c r="C10" s="35"/>
      <c r="D10" s="36">
        <v>1</v>
      </c>
      <c r="E10" s="37" t="s">
        <v>3</v>
      </c>
      <c r="F10" s="38"/>
      <c r="G10" s="38"/>
      <c r="H10" s="39"/>
    </row>
    <row r="11" spans="1:11" ht="19.5" thickTop="1" x14ac:dyDescent="0.3">
      <c r="A11" s="40" t="s">
        <v>10</v>
      </c>
      <c r="B11" s="41"/>
      <c r="C11" s="42"/>
      <c r="D11" s="43">
        <v>5</v>
      </c>
      <c r="E11" s="44">
        <v>200</v>
      </c>
      <c r="F11" s="1">
        <v>0</v>
      </c>
      <c r="G11" s="61">
        <v>52</v>
      </c>
      <c r="H11" s="62">
        <f>PRODUCT(E11:F11:G11)</f>
        <v>0</v>
      </c>
    </row>
    <row r="12" spans="1:11" x14ac:dyDescent="0.3">
      <c r="A12" s="40" t="s">
        <v>4</v>
      </c>
      <c r="B12" s="41"/>
      <c r="C12" s="42"/>
      <c r="D12" s="43">
        <v>34</v>
      </c>
      <c r="E12" s="44">
        <v>1360</v>
      </c>
      <c r="F12" s="2">
        <v>0</v>
      </c>
      <c r="G12" s="61">
        <v>52</v>
      </c>
      <c r="H12" s="62">
        <f>PRODUCT(E12:F12:G12)</f>
        <v>0</v>
      </c>
    </row>
    <row r="13" spans="1:11" ht="19.5" thickBot="1" x14ac:dyDescent="0.35">
      <c r="A13" s="45" t="s">
        <v>30</v>
      </c>
      <c r="B13" s="46"/>
      <c r="C13" s="47"/>
      <c r="D13" s="48">
        <v>19</v>
      </c>
      <c r="E13" s="49">
        <v>759</v>
      </c>
      <c r="F13" s="3">
        <v>0</v>
      </c>
      <c r="G13" s="63">
        <v>52</v>
      </c>
      <c r="H13" s="64">
        <f>PRODUCT(E13:F13:G13)</f>
        <v>0</v>
      </c>
    </row>
    <row r="14" spans="1:11" ht="20.25" thickTop="1" thickBot="1" x14ac:dyDescent="0.35">
      <c r="A14" s="50"/>
      <c r="B14" s="51" t="s">
        <v>12</v>
      </c>
      <c r="C14" s="52"/>
      <c r="D14" s="53">
        <f>SUM(D8:D13)</f>
        <v>59</v>
      </c>
      <c r="E14" s="53">
        <f>SUM(E11+E12+E13)</f>
        <v>2319</v>
      </c>
      <c r="F14" s="54"/>
      <c r="G14" s="55"/>
      <c r="H14" s="56">
        <f>SUM(H11:H13)</f>
        <v>0</v>
      </c>
      <c r="J14" s="79" t="s">
        <v>11</v>
      </c>
    </row>
    <row r="15" spans="1:11" ht="19.5" thickBot="1" x14ac:dyDescent="0.35">
      <c r="A15" s="57" t="s">
        <v>13</v>
      </c>
      <c r="B15" s="58"/>
      <c r="C15" s="58"/>
      <c r="D15" s="58"/>
      <c r="E15" s="58"/>
      <c r="F15" s="59"/>
      <c r="G15" s="58"/>
      <c r="H15" s="60"/>
    </row>
    <row r="16" spans="1:11" ht="20.25" thickTop="1" thickBot="1" x14ac:dyDescent="0.35">
      <c r="A16" s="111" t="s">
        <v>6</v>
      </c>
      <c r="B16" s="112"/>
      <c r="C16" s="113"/>
      <c r="D16" s="36">
        <v>1</v>
      </c>
      <c r="E16" s="114">
        <v>40</v>
      </c>
      <c r="F16" s="4">
        <v>0</v>
      </c>
      <c r="G16" s="65">
        <v>52</v>
      </c>
      <c r="H16" s="66">
        <f>PRODUCT(E16:F16:G16)</f>
        <v>0</v>
      </c>
    </row>
    <row r="17" spans="1:11" ht="19.5" thickTop="1" x14ac:dyDescent="0.3">
      <c r="A17" s="40" t="s">
        <v>31</v>
      </c>
      <c r="B17" s="41"/>
      <c r="C17" s="42"/>
      <c r="D17" s="43">
        <v>12</v>
      </c>
      <c r="E17" s="44">
        <v>464</v>
      </c>
      <c r="F17" s="115">
        <f>F13</f>
        <v>0</v>
      </c>
      <c r="G17" s="61">
        <v>52</v>
      </c>
      <c r="H17" s="62">
        <f>PRODUCT(E17:F17:G17)</f>
        <v>0</v>
      </c>
    </row>
    <row r="18" spans="1:11" x14ac:dyDescent="0.3">
      <c r="A18" s="67"/>
      <c r="B18" s="68" t="s">
        <v>14</v>
      </c>
      <c r="C18" s="69"/>
      <c r="D18" s="43">
        <f>SUM(D16:D17)</f>
        <v>13</v>
      </c>
      <c r="E18" s="43">
        <f>SUM(E16:E17)</f>
        <v>504</v>
      </c>
      <c r="F18" s="70"/>
      <c r="G18" s="71"/>
      <c r="H18" s="62">
        <f>SUM(H16:H17)</f>
        <v>0</v>
      </c>
    </row>
    <row r="19" spans="1:11" s="116" customFormat="1" ht="19.5" thickBot="1" x14ac:dyDescent="0.35">
      <c r="A19" s="72"/>
      <c r="B19" s="73" t="s">
        <v>15</v>
      </c>
      <c r="C19" s="74"/>
      <c r="D19" s="75">
        <f>SUM(D18,D14)</f>
        <v>72</v>
      </c>
      <c r="E19" s="75">
        <f>SUM(E14+E18)</f>
        <v>2823</v>
      </c>
      <c r="F19" s="76"/>
      <c r="G19" s="77"/>
      <c r="H19" s="78">
        <f>+H18+H14</f>
        <v>0</v>
      </c>
    </row>
    <row r="20" spans="1:11" ht="14.25" customHeight="1" x14ac:dyDescent="0.3">
      <c r="D20" s="80"/>
      <c r="E20" s="81"/>
      <c r="F20" s="81"/>
      <c r="G20" s="82"/>
      <c r="H20" s="81"/>
    </row>
    <row r="21" spans="1:11" s="99" customFormat="1" ht="18.75" customHeight="1" thickBot="1" x14ac:dyDescent="0.3">
      <c r="A21" s="5"/>
      <c r="B21" s="5"/>
      <c r="C21" s="5"/>
      <c r="D21" s="5"/>
      <c r="E21" s="5"/>
      <c r="F21" s="5"/>
      <c r="G21" s="6"/>
      <c r="H21" s="6"/>
    </row>
    <row r="22" spans="1:11" s="105" customFormat="1" ht="20.25" customHeight="1" thickBot="1" x14ac:dyDescent="0.3">
      <c r="A22" s="83"/>
      <c r="B22" s="84" t="s">
        <v>16</v>
      </c>
      <c r="C22" s="84"/>
      <c r="D22" s="84"/>
      <c r="E22" s="84"/>
      <c r="F22" s="84"/>
      <c r="G22" s="84"/>
      <c r="H22" s="83"/>
      <c r="K22" s="106"/>
    </row>
    <row r="23" spans="1:11" s="105" customFormat="1" ht="25.5" customHeight="1" x14ac:dyDescent="0.25">
      <c r="A23" s="11" t="s">
        <v>29</v>
      </c>
      <c r="B23" s="11"/>
      <c r="C23" s="11"/>
      <c r="D23" s="11"/>
      <c r="E23" s="11"/>
      <c r="F23" s="11"/>
      <c r="G23" s="11"/>
      <c r="H23" s="11"/>
      <c r="K23" s="106"/>
    </row>
    <row r="24" spans="1:11" ht="20.25" customHeight="1" thickBot="1" x14ac:dyDescent="0.35">
      <c r="A24" s="12" t="s">
        <v>18</v>
      </c>
      <c r="B24" s="12"/>
      <c r="C24" s="12"/>
      <c r="D24" s="12"/>
      <c r="E24" s="12"/>
      <c r="F24" s="12"/>
      <c r="G24" s="12"/>
      <c r="H24" s="12"/>
    </row>
    <row r="25" spans="1:11" ht="23.25" customHeight="1" thickTop="1" x14ac:dyDescent="0.3">
      <c r="B25" s="85" t="s">
        <v>32</v>
      </c>
      <c r="C25" s="86"/>
      <c r="D25" s="86"/>
      <c r="E25" s="87"/>
      <c r="F25" s="88" t="s">
        <v>20</v>
      </c>
      <c r="G25" s="89"/>
    </row>
    <row r="26" spans="1:11" ht="50.25" customHeight="1" thickBot="1" x14ac:dyDescent="0.35">
      <c r="B26" s="90"/>
      <c r="C26" s="91"/>
      <c r="D26" s="92"/>
      <c r="E26" s="93" t="s">
        <v>7</v>
      </c>
      <c r="F26" s="94" t="s">
        <v>22</v>
      </c>
      <c r="G26" s="95" t="s">
        <v>21</v>
      </c>
    </row>
    <row r="27" spans="1:11" ht="18.75" customHeight="1" thickTop="1" x14ac:dyDescent="0.3">
      <c r="B27" s="40" t="s">
        <v>0</v>
      </c>
      <c r="C27" s="42"/>
      <c r="D27" s="117"/>
      <c r="E27" s="1">
        <v>0</v>
      </c>
      <c r="F27" s="96">
        <f>F11</f>
        <v>0</v>
      </c>
      <c r="G27" s="1">
        <v>0</v>
      </c>
    </row>
    <row r="28" spans="1:11" ht="18.75" customHeight="1" x14ac:dyDescent="0.3">
      <c r="B28" s="40" t="s">
        <v>6</v>
      </c>
      <c r="C28" s="42"/>
      <c r="D28" s="117"/>
      <c r="E28" s="2">
        <v>0</v>
      </c>
      <c r="F28" s="96">
        <f>F16</f>
        <v>0</v>
      </c>
      <c r="G28" s="2">
        <v>0</v>
      </c>
    </row>
    <row r="29" spans="1:11" ht="18.75" customHeight="1" x14ac:dyDescent="0.3">
      <c r="B29" s="40" t="s">
        <v>4</v>
      </c>
      <c r="C29" s="42"/>
      <c r="D29" s="117"/>
      <c r="E29" s="2">
        <v>0</v>
      </c>
      <c r="F29" s="96">
        <f>F12</f>
        <v>0</v>
      </c>
      <c r="G29" s="2">
        <v>0</v>
      </c>
    </row>
    <row r="30" spans="1:11" ht="18.75" customHeight="1" thickBot="1" x14ac:dyDescent="0.35">
      <c r="B30" s="40" t="s">
        <v>5</v>
      </c>
      <c r="C30" s="42"/>
      <c r="D30" s="117"/>
      <c r="E30" s="2">
        <v>0</v>
      </c>
      <c r="F30" s="96">
        <f>F17</f>
        <v>0</v>
      </c>
      <c r="G30" s="3">
        <v>0</v>
      </c>
    </row>
    <row r="31" spans="1:11" ht="20.25" thickTop="1" thickBot="1" x14ac:dyDescent="0.35">
      <c r="B31" s="118" t="s">
        <v>36</v>
      </c>
      <c r="C31" s="119"/>
      <c r="D31" s="120"/>
      <c r="E31" s="3">
        <v>0</v>
      </c>
      <c r="F31" s="97" t="s">
        <v>2</v>
      </c>
      <c r="G31" s="98"/>
    </row>
    <row r="32" spans="1:11" ht="9.75" customHeight="1" thickTop="1" x14ac:dyDescent="0.3">
      <c r="A32" s="102"/>
      <c r="B32" s="102"/>
      <c r="C32" s="121"/>
      <c r="D32" s="82"/>
      <c r="E32" s="82"/>
      <c r="F32" s="82"/>
    </row>
    <row r="33" spans="3:7" x14ac:dyDescent="0.3">
      <c r="C33" s="82"/>
      <c r="D33" s="80"/>
      <c r="E33" s="82"/>
      <c r="F33" s="82"/>
      <c r="G33" s="82"/>
    </row>
  </sheetData>
  <sheetProtection algorithmName="SHA-512" hashValue="zV9bwcp3xPRQOXr6o+NCuanHiAWgZXriRUfl6o3zhLDO8mwsXzBm3i+oaMTkJXnavR8s7EqvtXr3bIkyvPGQGw==" saltValue="8rMh5xYooFEmRBwWlaMRpg==" spinCount="100000" sheet="1" objects="1" scenarios="1"/>
  <mergeCells count="34">
    <mergeCell ref="F31:G31"/>
    <mergeCell ref="A21:F21"/>
    <mergeCell ref="G21:H21"/>
    <mergeCell ref="A13:C13"/>
    <mergeCell ref="A15:H15"/>
    <mergeCell ref="A16:C16"/>
    <mergeCell ref="A17:C17"/>
    <mergeCell ref="F14:G14"/>
    <mergeCell ref="B27:D27"/>
    <mergeCell ref="B28:D28"/>
    <mergeCell ref="B29:D29"/>
    <mergeCell ref="B30:D30"/>
    <mergeCell ref="B31:D31"/>
    <mergeCell ref="A23:H23"/>
    <mergeCell ref="A24:H24"/>
    <mergeCell ref="F25:G25"/>
    <mergeCell ref="B25:D26"/>
    <mergeCell ref="A10:C10"/>
    <mergeCell ref="F18:G19"/>
    <mergeCell ref="A5:H5"/>
    <mergeCell ref="A8:H8"/>
    <mergeCell ref="A11:C11"/>
    <mergeCell ref="A12:C12"/>
    <mergeCell ref="A9:H9"/>
    <mergeCell ref="G1:H1"/>
    <mergeCell ref="B14:C14"/>
    <mergeCell ref="B18:C18"/>
    <mergeCell ref="B19:C19"/>
    <mergeCell ref="B22:G22"/>
    <mergeCell ref="A6:C7"/>
    <mergeCell ref="A1:F1"/>
    <mergeCell ref="E10:H10"/>
    <mergeCell ref="B3:G3"/>
    <mergeCell ref="A4:H4"/>
  </mergeCells>
  <hyperlinks>
    <hyperlink ref="G1" r:id="rId1"/>
  </hyperlinks>
  <printOptions horizontalCentered="1"/>
  <pageMargins left="0.45" right="0.45" top="1.1000000000000001" bottom="0.5" header="0.25" footer="0.25"/>
  <pageSetup scale="90" fitToHeight="0" orientation="portrait" r:id="rId2"/>
  <headerFooter>
    <oddHeader>&amp;C&amp;"Times New Roman,Bold"&amp;12HILLSBOROUGH COUNTY SHERIFF'S OFFICE
RFP 3-20:  COURTHOUSE SECURITY
EXHIBIT B - PRICING MATRIX</oddHeader>
    <oddFooter>&amp;L&amp;"Times New Roman,Bold"&amp;12EXHIBIT B&amp;R&amp;"Times New Roman,Regular"Page &amp;P of &amp;N</oddFoot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Pricing Response </vt:lpstr>
      <vt:lpstr>'Pricing Response '!Print_Area</vt:lpstr>
    </vt:vector>
  </TitlesOfParts>
  <Company>Hillsborough County Sheriff's Office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janice wilder</dc:creator>
  <cp:lastModifiedBy>DONAHUE, PAMELA</cp:lastModifiedBy>
  <cp:lastPrinted>2020-06-19T21:36:59Z</cp:lastPrinted>
  <dcterms:created xsi:type="dcterms:W3CDTF">2014-03-31T14:40:19Z</dcterms:created>
  <dcterms:modified xsi:type="dcterms:W3CDTF">2020-06-19T21:45:34Z</dcterms:modified>
</cp:coreProperties>
</file>